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E79FB10-E897-4246-A44C-CDD0DD4F4BD0}" xr6:coauthVersionLast="45" xr6:coauthVersionMax="45" xr10:uidLastSave="{00000000-0000-0000-0000-000000000000}"/>
  <bookViews>
    <workbookView xWindow="-120" yWindow="-120" windowWidth="24240" windowHeight="13140" tabRatio="915" activeTab="1" xr2:uid="{00000000-000D-0000-FFFF-FFFF00000000}"/>
  </bookViews>
  <sheets>
    <sheet name="UPUTE" sheetId="16" r:id="rId1"/>
    <sheet name="1. Sažetak" sheetId="5" r:id="rId2"/>
    <sheet name="2. Plan prihoda i primitaka" sheetId="9" r:id="rId3"/>
    <sheet name="Ad-2. UNOS prihoda" sheetId="15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izdataka'!$A$1:$AQ$296</definedName>
    <definedName name="_xlnm.Print_Area" localSheetId="3">'Ad-2. UNOS prihoda'!$A$1:$AQ$118</definedName>
    <definedName name="_xlnm.Print_Area" localSheetId="0">UPUTE!$A$1:$A$35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48" i="7" l="1"/>
  <c r="T248" i="7"/>
  <c r="H248" i="7"/>
  <c r="AF247" i="7"/>
  <c r="T247" i="7"/>
  <c r="H247" i="7"/>
  <c r="AQ246" i="7"/>
  <c r="AP246" i="7"/>
  <c r="AO246" i="7"/>
  <c r="AN246" i="7"/>
  <c r="AM246" i="7"/>
  <c r="AL246" i="7"/>
  <c r="AK246" i="7"/>
  <c r="AJ246" i="7"/>
  <c r="AI246" i="7"/>
  <c r="AH246" i="7"/>
  <c r="AF246" i="7" s="1"/>
  <c r="AG246" i="7"/>
  <c r="AE246" i="7"/>
  <c r="AD246" i="7"/>
  <c r="AC246" i="7"/>
  <c r="AB246" i="7"/>
  <c r="AA246" i="7"/>
  <c r="Z246" i="7"/>
  <c r="Y246" i="7"/>
  <c r="X246" i="7"/>
  <c r="W246" i="7"/>
  <c r="V246" i="7"/>
  <c r="U246" i="7"/>
  <c r="S246" i="7"/>
  <c r="R246" i="7"/>
  <c r="Q246" i="7"/>
  <c r="P246" i="7"/>
  <c r="O246" i="7"/>
  <c r="N246" i="7"/>
  <c r="M246" i="7"/>
  <c r="L246" i="7"/>
  <c r="K246" i="7"/>
  <c r="J246" i="7"/>
  <c r="I246" i="7"/>
  <c r="AF105" i="7"/>
  <c r="T105" i="7"/>
  <c r="H105" i="7"/>
  <c r="AF104" i="7"/>
  <c r="T104" i="7"/>
  <c r="H104" i="7"/>
  <c r="AF103" i="7"/>
  <c r="T103" i="7"/>
  <c r="H103" i="7"/>
  <c r="AQ102" i="7"/>
  <c r="AP102" i="7"/>
  <c r="AO102" i="7"/>
  <c r="AN102" i="7"/>
  <c r="AM102" i="7"/>
  <c r="AL102" i="7"/>
  <c r="AK102" i="7"/>
  <c r="AJ102" i="7"/>
  <c r="AI102" i="7"/>
  <c r="AH102" i="7"/>
  <c r="AG102" i="7"/>
  <c r="AE102" i="7"/>
  <c r="AD102" i="7"/>
  <c r="AC102" i="7"/>
  <c r="AB102" i="7"/>
  <c r="AA102" i="7"/>
  <c r="Z102" i="7"/>
  <c r="Y102" i="7"/>
  <c r="X102" i="7"/>
  <c r="W102" i="7"/>
  <c r="V102" i="7"/>
  <c r="U102" i="7"/>
  <c r="S102" i="7"/>
  <c r="R102" i="7"/>
  <c r="Q102" i="7"/>
  <c r="P102" i="7"/>
  <c r="O102" i="7"/>
  <c r="N102" i="7"/>
  <c r="M102" i="7"/>
  <c r="L102" i="7"/>
  <c r="K102" i="7"/>
  <c r="J102" i="7"/>
  <c r="I102" i="7"/>
  <c r="I20" i="5"/>
  <c r="H20" i="5"/>
  <c r="G20" i="5"/>
  <c r="AF102" i="7" l="1"/>
  <c r="T246" i="7"/>
  <c r="H246" i="7"/>
  <c r="T102" i="7"/>
  <c r="H102" i="7"/>
  <c r="I220" i="7"/>
  <c r="I219" i="7" s="1"/>
  <c r="Q241" i="7" l="1"/>
  <c r="Q240" i="7" s="1"/>
  <c r="I241" i="7"/>
  <c r="I240" i="7" s="1"/>
  <c r="AF243" i="7"/>
  <c r="T243" i="7"/>
  <c r="H243" i="7"/>
  <c r="AF244" i="7"/>
  <c r="T244" i="7"/>
  <c r="H244" i="7"/>
  <c r="AQ232" i="7"/>
  <c r="AQ231" i="7" s="1"/>
  <c r="AQ230" i="7" s="1"/>
  <c r="AP232" i="7"/>
  <c r="AP231" i="7" s="1"/>
  <c r="AP230" i="7" s="1"/>
  <c r="AO232" i="7"/>
  <c r="AO231" i="7" s="1"/>
  <c r="AO230" i="7" s="1"/>
  <c r="AN232" i="7"/>
  <c r="AN231" i="7" s="1"/>
  <c r="AN230" i="7" s="1"/>
  <c r="AM232" i="7"/>
  <c r="AM231" i="7" s="1"/>
  <c r="AM230" i="7" s="1"/>
  <c r="AL232" i="7"/>
  <c r="AL231" i="7" s="1"/>
  <c r="AL230" i="7" s="1"/>
  <c r="AK232" i="7"/>
  <c r="AK231" i="7" s="1"/>
  <c r="AK230" i="7" s="1"/>
  <c r="AJ232" i="7"/>
  <c r="AJ231" i="7" s="1"/>
  <c r="AJ230" i="7" s="1"/>
  <c r="AI232" i="7"/>
  <c r="AI231" i="7" s="1"/>
  <c r="AI230" i="7" s="1"/>
  <c r="AH232" i="7"/>
  <c r="AH231" i="7" s="1"/>
  <c r="AH230" i="7" s="1"/>
  <c r="AG232" i="7"/>
  <c r="AG231" i="7" s="1"/>
  <c r="AG230" i="7" s="1"/>
  <c r="AQ227" i="7"/>
  <c r="AQ226" i="7" s="1"/>
  <c r="AQ225" i="7" s="1"/>
  <c r="AP227" i="7"/>
  <c r="AP226" i="7" s="1"/>
  <c r="AP225" i="7" s="1"/>
  <c r="AO227" i="7"/>
  <c r="AO226" i="7" s="1"/>
  <c r="AO225" i="7" s="1"/>
  <c r="AN227" i="7"/>
  <c r="AM227" i="7"/>
  <c r="AM226" i="7" s="1"/>
  <c r="AM225" i="7" s="1"/>
  <c r="AL227" i="7"/>
  <c r="AL226" i="7" s="1"/>
  <c r="AL225" i="7" s="1"/>
  <c r="AK227" i="7"/>
  <c r="AK226" i="7" s="1"/>
  <c r="AK225" i="7" s="1"/>
  <c r="AJ227" i="7"/>
  <c r="AI227" i="7"/>
  <c r="AI226" i="7" s="1"/>
  <c r="AI225" i="7" s="1"/>
  <c r="AH227" i="7"/>
  <c r="AH226" i="7" s="1"/>
  <c r="AH225" i="7" s="1"/>
  <c r="AG227" i="7"/>
  <c r="AG226" i="7" s="1"/>
  <c r="AG225" i="7" s="1"/>
  <c r="AN226" i="7"/>
  <c r="AN225" i="7" s="1"/>
  <c r="AJ226" i="7"/>
  <c r="AJ225" i="7" s="1"/>
  <c r="AE232" i="7"/>
  <c r="AE231" i="7" s="1"/>
  <c r="AE230" i="7" s="1"/>
  <c r="AD232" i="7"/>
  <c r="AD231" i="7" s="1"/>
  <c r="AD230" i="7" s="1"/>
  <c r="AC232" i="7"/>
  <c r="AB232" i="7"/>
  <c r="AB231" i="7" s="1"/>
  <c r="AB230" i="7" s="1"/>
  <c r="AA232" i="7"/>
  <c r="AA231" i="7" s="1"/>
  <c r="AA230" i="7" s="1"/>
  <c r="Z232" i="7"/>
  <c r="Z231" i="7" s="1"/>
  <c r="Z230" i="7" s="1"/>
  <c r="Y232" i="7"/>
  <c r="Y231" i="7" s="1"/>
  <c r="Y230" i="7" s="1"/>
  <c r="X232" i="7"/>
  <c r="X231" i="7" s="1"/>
  <c r="X230" i="7" s="1"/>
  <c r="W232" i="7"/>
  <c r="W231" i="7" s="1"/>
  <c r="W230" i="7" s="1"/>
  <c r="V232" i="7"/>
  <c r="V231" i="7" s="1"/>
  <c r="V230" i="7" s="1"/>
  <c r="U232" i="7"/>
  <c r="U231" i="7" s="1"/>
  <c r="U230" i="7" s="1"/>
  <c r="AC231" i="7"/>
  <c r="AC230" i="7" s="1"/>
  <c r="AE227" i="7"/>
  <c r="AE226" i="7" s="1"/>
  <c r="AE225" i="7" s="1"/>
  <c r="AD227" i="7"/>
  <c r="AC227" i="7"/>
  <c r="AC226" i="7" s="1"/>
  <c r="AC225" i="7" s="1"/>
  <c r="AB227" i="7"/>
  <c r="AB226" i="7" s="1"/>
  <c r="AB225" i="7" s="1"/>
  <c r="AA227" i="7"/>
  <c r="AA226" i="7" s="1"/>
  <c r="AA225" i="7" s="1"/>
  <c r="Z227" i="7"/>
  <c r="Z226" i="7" s="1"/>
  <c r="Z225" i="7" s="1"/>
  <c r="Y227" i="7"/>
  <c r="Y226" i="7" s="1"/>
  <c r="Y225" i="7" s="1"/>
  <c r="X227" i="7"/>
  <c r="X226" i="7" s="1"/>
  <c r="X225" i="7" s="1"/>
  <c r="W227" i="7"/>
  <c r="W226" i="7" s="1"/>
  <c r="W225" i="7" s="1"/>
  <c r="V227" i="7"/>
  <c r="U227" i="7"/>
  <c r="U226" i="7" s="1"/>
  <c r="U225" i="7" s="1"/>
  <c r="AD226" i="7"/>
  <c r="AD225" i="7" s="1"/>
  <c r="V226" i="7"/>
  <c r="V225" i="7" s="1"/>
  <c r="S232" i="7"/>
  <c r="R232" i="7"/>
  <c r="Q232" i="7"/>
  <c r="Q231" i="7" s="1"/>
  <c r="Q230" i="7" s="1"/>
  <c r="P232" i="7"/>
  <c r="P231" i="7" s="1"/>
  <c r="P230" i="7" s="1"/>
  <c r="O232" i="7"/>
  <c r="N232" i="7"/>
  <c r="M232" i="7"/>
  <c r="M231" i="7" s="1"/>
  <c r="M230" i="7" s="1"/>
  <c r="L232" i="7"/>
  <c r="L231" i="7" s="1"/>
  <c r="L230" i="7" s="1"/>
  <c r="K232" i="7"/>
  <c r="J232" i="7"/>
  <c r="S231" i="7"/>
  <c r="S230" i="7" s="1"/>
  <c r="R231" i="7"/>
  <c r="R230" i="7" s="1"/>
  <c r="O231" i="7"/>
  <c r="O230" i="7" s="1"/>
  <c r="N231" i="7"/>
  <c r="N230" i="7" s="1"/>
  <c r="K231" i="7"/>
  <c r="K230" i="7" s="1"/>
  <c r="J231" i="7"/>
  <c r="J230" i="7" s="1"/>
  <c r="S227" i="7"/>
  <c r="S226" i="7" s="1"/>
  <c r="S225" i="7" s="1"/>
  <c r="R227" i="7"/>
  <c r="R226" i="7" s="1"/>
  <c r="R225" i="7" s="1"/>
  <c r="Q227" i="7"/>
  <c r="P227" i="7"/>
  <c r="O227" i="7"/>
  <c r="O226" i="7" s="1"/>
  <c r="O225" i="7" s="1"/>
  <c r="N227" i="7"/>
  <c r="N226" i="7" s="1"/>
  <c r="N225" i="7" s="1"/>
  <c r="M227" i="7"/>
  <c r="M226" i="7" s="1"/>
  <c r="M225" i="7" s="1"/>
  <c r="L227" i="7"/>
  <c r="L226" i="7" s="1"/>
  <c r="L225" i="7" s="1"/>
  <c r="K227" i="7"/>
  <c r="K226" i="7" s="1"/>
  <c r="K225" i="7" s="1"/>
  <c r="J227" i="7"/>
  <c r="J226" i="7" s="1"/>
  <c r="J225" i="7" s="1"/>
  <c r="Q226" i="7"/>
  <c r="Q225" i="7" s="1"/>
  <c r="P226" i="7"/>
  <c r="P225" i="7" s="1"/>
  <c r="I232" i="7"/>
  <c r="I231" i="7" s="1"/>
  <c r="I230" i="7" s="1"/>
  <c r="I227" i="7"/>
  <c r="I226" i="7"/>
  <c r="I225" i="7" s="1"/>
  <c r="AF233" i="7"/>
  <c r="T233" i="7"/>
  <c r="H233" i="7"/>
  <c r="AF239" i="7"/>
  <c r="T239" i="7"/>
  <c r="H239" i="7"/>
  <c r="AF238" i="7"/>
  <c r="T238" i="7"/>
  <c r="H238" i="7"/>
  <c r="AQ237" i="7"/>
  <c r="AQ236" i="7" s="1"/>
  <c r="AP237" i="7"/>
  <c r="AO237" i="7"/>
  <c r="AO236" i="7" s="1"/>
  <c r="AN237" i="7"/>
  <c r="AN236" i="7" s="1"/>
  <c r="AM237" i="7"/>
  <c r="AM236" i="7" s="1"/>
  <c r="AL237" i="7"/>
  <c r="AL236" i="7" s="1"/>
  <c r="AK237" i="7"/>
  <c r="AK236" i="7" s="1"/>
  <c r="AJ237" i="7"/>
  <c r="AJ236" i="7" s="1"/>
  <c r="AI237" i="7"/>
  <c r="AI236" i="7" s="1"/>
  <c r="AH237" i="7"/>
  <c r="AH236" i="7" s="1"/>
  <c r="AG237" i="7"/>
  <c r="AE237" i="7"/>
  <c r="AE236" i="7" s="1"/>
  <c r="AD237" i="7"/>
  <c r="AD236" i="7" s="1"/>
  <c r="AC237" i="7"/>
  <c r="AC236" i="7" s="1"/>
  <c r="AB237" i="7"/>
  <c r="AB236" i="7" s="1"/>
  <c r="AA237" i="7"/>
  <c r="AA236" i="7" s="1"/>
  <c r="Z237" i="7"/>
  <c r="Z236" i="7" s="1"/>
  <c r="Y237" i="7"/>
  <c r="Y236" i="7" s="1"/>
  <c r="X237" i="7"/>
  <c r="X236" i="7" s="1"/>
  <c r="W237" i="7"/>
  <c r="W236" i="7" s="1"/>
  <c r="V237" i="7"/>
  <c r="U237" i="7"/>
  <c r="S237" i="7"/>
  <c r="S236" i="7" s="1"/>
  <c r="R237" i="7"/>
  <c r="Q237" i="7"/>
  <c r="Q236" i="7" s="1"/>
  <c r="P237" i="7"/>
  <c r="O237" i="7"/>
  <c r="O236" i="7" s="1"/>
  <c r="N237" i="7"/>
  <c r="N236" i="7" s="1"/>
  <c r="M237" i="7"/>
  <c r="M236" i="7" s="1"/>
  <c r="L237" i="7"/>
  <c r="L236" i="7" s="1"/>
  <c r="K237" i="7"/>
  <c r="K236" i="7" s="1"/>
  <c r="J237" i="7"/>
  <c r="I237" i="7"/>
  <c r="AP236" i="7"/>
  <c r="V236" i="7"/>
  <c r="R236" i="7"/>
  <c r="P236" i="7"/>
  <c r="J236" i="7"/>
  <c r="AQ197" i="7"/>
  <c r="AP197" i="7"/>
  <c r="AO197" i="7"/>
  <c r="AN197" i="7"/>
  <c r="AM197" i="7"/>
  <c r="AL197" i="7"/>
  <c r="AK197" i="7"/>
  <c r="AJ197" i="7"/>
  <c r="AI197" i="7"/>
  <c r="AH197" i="7"/>
  <c r="AG197" i="7"/>
  <c r="AQ194" i="7"/>
  <c r="AP194" i="7"/>
  <c r="AO194" i="7"/>
  <c r="AN194" i="7"/>
  <c r="AM194" i="7"/>
  <c r="AL194" i="7"/>
  <c r="AK194" i="7"/>
  <c r="AJ194" i="7"/>
  <c r="AI194" i="7"/>
  <c r="AH194" i="7"/>
  <c r="AG194" i="7"/>
  <c r="AQ191" i="7"/>
  <c r="AQ190" i="7" s="1"/>
  <c r="AP191" i="7"/>
  <c r="AP190" i="7" s="1"/>
  <c r="AO191" i="7"/>
  <c r="AO190" i="7" s="1"/>
  <c r="AN191" i="7"/>
  <c r="AN190" i="7" s="1"/>
  <c r="AM191" i="7"/>
  <c r="AM190" i="7" s="1"/>
  <c r="AL191" i="7"/>
  <c r="AL190" i="7" s="1"/>
  <c r="AK191" i="7"/>
  <c r="AK190" i="7" s="1"/>
  <c r="AJ191" i="7"/>
  <c r="AJ190" i="7" s="1"/>
  <c r="AI191" i="7"/>
  <c r="AI190" i="7" s="1"/>
  <c r="AH191" i="7"/>
  <c r="AH190" i="7" s="1"/>
  <c r="AG191" i="7"/>
  <c r="AG190" i="7" s="1"/>
  <c r="AE197" i="7"/>
  <c r="AD197" i="7"/>
  <c r="AC197" i="7"/>
  <c r="AB197" i="7"/>
  <c r="AA197" i="7"/>
  <c r="Z197" i="7"/>
  <c r="Y197" i="7"/>
  <c r="X197" i="7"/>
  <c r="W197" i="7"/>
  <c r="V197" i="7"/>
  <c r="U197" i="7"/>
  <c r="AE194" i="7"/>
  <c r="AD194" i="7"/>
  <c r="AC194" i="7"/>
  <c r="AB194" i="7"/>
  <c r="AA194" i="7"/>
  <c r="Z194" i="7"/>
  <c r="Y194" i="7"/>
  <c r="X194" i="7"/>
  <c r="W194" i="7"/>
  <c r="V194" i="7"/>
  <c r="U194" i="7"/>
  <c r="AE191" i="7"/>
  <c r="AE190" i="7" s="1"/>
  <c r="AD191" i="7"/>
  <c r="AD190" i="7" s="1"/>
  <c r="AC191" i="7"/>
  <c r="AC190" i="7" s="1"/>
  <c r="AB191" i="7"/>
  <c r="AB190" i="7" s="1"/>
  <c r="AA191" i="7"/>
  <c r="AA190" i="7" s="1"/>
  <c r="Z191" i="7"/>
  <c r="Z190" i="7" s="1"/>
  <c r="Y191" i="7"/>
  <c r="Y190" i="7" s="1"/>
  <c r="X191" i="7"/>
  <c r="X190" i="7" s="1"/>
  <c r="W191" i="7"/>
  <c r="W190" i="7" s="1"/>
  <c r="V191" i="7"/>
  <c r="V190" i="7" s="1"/>
  <c r="U191" i="7"/>
  <c r="U190" i="7" s="1"/>
  <c r="S197" i="7"/>
  <c r="R197" i="7"/>
  <c r="Q197" i="7"/>
  <c r="P197" i="7"/>
  <c r="O197" i="7"/>
  <c r="N197" i="7"/>
  <c r="M197" i="7"/>
  <c r="L197" i="7"/>
  <c r="K197" i="7"/>
  <c r="J197" i="7"/>
  <c r="S194" i="7"/>
  <c r="S193" i="7" s="1"/>
  <c r="R194" i="7"/>
  <c r="Q194" i="7"/>
  <c r="P194" i="7"/>
  <c r="O194" i="7"/>
  <c r="O193" i="7" s="1"/>
  <c r="N194" i="7"/>
  <c r="M194" i="7"/>
  <c r="L194" i="7"/>
  <c r="K194" i="7"/>
  <c r="K193" i="7" s="1"/>
  <c r="J194" i="7"/>
  <c r="S191" i="7"/>
  <c r="R191" i="7"/>
  <c r="R190" i="7" s="1"/>
  <c r="Q191" i="7"/>
  <c r="Q190" i="7" s="1"/>
  <c r="P191" i="7"/>
  <c r="P190" i="7" s="1"/>
  <c r="O191" i="7"/>
  <c r="O190" i="7" s="1"/>
  <c r="N191" i="7"/>
  <c r="N190" i="7" s="1"/>
  <c r="M191" i="7"/>
  <c r="M190" i="7" s="1"/>
  <c r="L191" i="7"/>
  <c r="L190" i="7" s="1"/>
  <c r="K191" i="7"/>
  <c r="J191" i="7"/>
  <c r="J190" i="7" s="1"/>
  <c r="S190" i="7"/>
  <c r="K190" i="7"/>
  <c r="I197" i="7"/>
  <c r="I194" i="7"/>
  <c r="I191" i="7"/>
  <c r="I190" i="7" s="1"/>
  <c r="AF199" i="7"/>
  <c r="T199" i="7"/>
  <c r="H199" i="7"/>
  <c r="AF198" i="7"/>
  <c r="T198" i="7"/>
  <c r="H198" i="7"/>
  <c r="AF196" i="7"/>
  <c r="T196" i="7"/>
  <c r="H196" i="7"/>
  <c r="AF195" i="7"/>
  <c r="T195" i="7"/>
  <c r="H195" i="7"/>
  <c r="AF192" i="7"/>
  <c r="T192" i="7"/>
  <c r="H192" i="7"/>
  <c r="AN185" i="7"/>
  <c r="AN180" i="7"/>
  <c r="AQ185" i="7"/>
  <c r="AP185" i="7"/>
  <c r="AO185" i="7"/>
  <c r="AM185" i="7"/>
  <c r="AL185" i="7"/>
  <c r="AK185" i="7"/>
  <c r="AJ185" i="7"/>
  <c r="AJ179" i="7" s="1"/>
  <c r="AJ178" i="7" s="1"/>
  <c r="AI185" i="7"/>
  <c r="AH185" i="7"/>
  <c r="AG185" i="7"/>
  <c r="AQ180" i="7"/>
  <c r="AP180" i="7"/>
  <c r="AO180" i="7"/>
  <c r="AM180" i="7"/>
  <c r="AM179" i="7" s="1"/>
  <c r="AM178" i="7" s="1"/>
  <c r="AL180" i="7"/>
  <c r="AK180" i="7"/>
  <c r="AJ180" i="7"/>
  <c r="AI180" i="7"/>
  <c r="AI179" i="7" s="1"/>
  <c r="AI178" i="7" s="1"/>
  <c r="AH180" i="7"/>
  <c r="AG180" i="7"/>
  <c r="AE185" i="7"/>
  <c r="AD185" i="7"/>
  <c r="AC185" i="7"/>
  <c r="AB185" i="7"/>
  <c r="AA185" i="7"/>
  <c r="Z185" i="7"/>
  <c r="Y185" i="7"/>
  <c r="X185" i="7"/>
  <c r="W185" i="7"/>
  <c r="V185" i="7"/>
  <c r="U185" i="7"/>
  <c r="AE180" i="7"/>
  <c r="AD180" i="7"/>
  <c r="AC180" i="7"/>
  <c r="AB180" i="7"/>
  <c r="AA180" i="7"/>
  <c r="Z180" i="7"/>
  <c r="Y180" i="7"/>
  <c r="X180" i="7"/>
  <c r="W180" i="7"/>
  <c r="V180" i="7"/>
  <c r="U180" i="7"/>
  <c r="S185" i="7"/>
  <c r="R185" i="7"/>
  <c r="Q185" i="7"/>
  <c r="P185" i="7"/>
  <c r="O185" i="7"/>
  <c r="N185" i="7"/>
  <c r="M185" i="7"/>
  <c r="L185" i="7"/>
  <c r="K185" i="7"/>
  <c r="J185" i="7"/>
  <c r="S180" i="7"/>
  <c r="R180" i="7"/>
  <c r="Q180" i="7"/>
  <c r="P180" i="7"/>
  <c r="O180" i="7"/>
  <c r="N180" i="7"/>
  <c r="M180" i="7"/>
  <c r="L180" i="7"/>
  <c r="K180" i="7"/>
  <c r="J180" i="7"/>
  <c r="J179" i="7" s="1"/>
  <c r="J178" i="7" s="1"/>
  <c r="I185" i="7"/>
  <c r="I180" i="7"/>
  <c r="AF186" i="7"/>
  <c r="T186" i="7"/>
  <c r="H186" i="7"/>
  <c r="O63" i="7"/>
  <c r="AP63" i="7"/>
  <c r="AQ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U63" i="7"/>
  <c r="S63" i="7"/>
  <c r="R63" i="7"/>
  <c r="Q63" i="7"/>
  <c r="P63" i="7"/>
  <c r="N63" i="7"/>
  <c r="M63" i="7"/>
  <c r="L63" i="7"/>
  <c r="K63" i="7"/>
  <c r="J63" i="7"/>
  <c r="I63" i="7"/>
  <c r="AF65" i="7"/>
  <c r="T65" i="7"/>
  <c r="H65" i="7"/>
  <c r="AF184" i="7"/>
  <c r="T184" i="7"/>
  <c r="H184" i="7"/>
  <c r="AF183" i="7"/>
  <c r="T183" i="7"/>
  <c r="H183" i="7"/>
  <c r="AF182" i="7"/>
  <c r="T182" i="7"/>
  <c r="H182" i="7"/>
  <c r="AF181" i="7"/>
  <c r="T181" i="7"/>
  <c r="H181" i="7"/>
  <c r="AF98" i="7"/>
  <c r="T98" i="7"/>
  <c r="H98" i="7"/>
  <c r="AF97" i="7"/>
  <c r="T97" i="7"/>
  <c r="H97" i="7"/>
  <c r="AF96" i="7"/>
  <c r="T96" i="7"/>
  <c r="H96" i="7"/>
  <c r="AF95" i="7"/>
  <c r="T95" i="7"/>
  <c r="H95" i="7"/>
  <c r="AQ94" i="7"/>
  <c r="AQ93" i="7" s="1"/>
  <c r="AQ92" i="7" s="1"/>
  <c r="AP94" i="7"/>
  <c r="AO94" i="7"/>
  <c r="AO93" i="7" s="1"/>
  <c r="AO92" i="7" s="1"/>
  <c r="AN94" i="7"/>
  <c r="AN93" i="7" s="1"/>
  <c r="AN92" i="7" s="1"/>
  <c r="AM94" i="7"/>
  <c r="AM93" i="7" s="1"/>
  <c r="AM92" i="7" s="1"/>
  <c r="AL94" i="7"/>
  <c r="AL93" i="7" s="1"/>
  <c r="AL92" i="7" s="1"/>
  <c r="AK94" i="7"/>
  <c r="AK93" i="7" s="1"/>
  <c r="AK92" i="7" s="1"/>
  <c r="AJ94" i="7"/>
  <c r="AJ93" i="7" s="1"/>
  <c r="AJ92" i="7" s="1"/>
  <c r="AI94" i="7"/>
  <c r="AI93" i="7" s="1"/>
  <c r="AI92" i="7" s="1"/>
  <c r="AH94" i="7"/>
  <c r="AH93" i="7" s="1"/>
  <c r="AH92" i="7" s="1"/>
  <c r="AG94" i="7"/>
  <c r="AE94" i="7"/>
  <c r="AE93" i="7" s="1"/>
  <c r="AE92" i="7" s="1"/>
  <c r="AD94" i="7"/>
  <c r="AD93" i="7" s="1"/>
  <c r="AD92" i="7" s="1"/>
  <c r="AC94" i="7"/>
  <c r="AC93" i="7" s="1"/>
  <c r="AC92" i="7" s="1"/>
  <c r="AB94" i="7"/>
  <c r="AB93" i="7" s="1"/>
  <c r="AB92" i="7" s="1"/>
  <c r="AA94" i="7"/>
  <c r="AA93" i="7" s="1"/>
  <c r="AA92" i="7" s="1"/>
  <c r="Z94" i="7"/>
  <c r="Z93" i="7" s="1"/>
  <c r="Z92" i="7" s="1"/>
  <c r="Y94" i="7"/>
  <c r="Y93" i="7" s="1"/>
  <c r="Y92" i="7" s="1"/>
  <c r="X94" i="7"/>
  <c r="X93" i="7" s="1"/>
  <c r="X92" i="7" s="1"/>
  <c r="W94" i="7"/>
  <c r="W93" i="7" s="1"/>
  <c r="W92" i="7" s="1"/>
  <c r="V94" i="7"/>
  <c r="V93" i="7" s="1"/>
  <c r="V92" i="7" s="1"/>
  <c r="U94" i="7"/>
  <c r="U93" i="7" s="1"/>
  <c r="U92" i="7" s="1"/>
  <c r="S94" i="7"/>
  <c r="S93" i="7" s="1"/>
  <c r="S92" i="7" s="1"/>
  <c r="R94" i="7"/>
  <c r="R93" i="7" s="1"/>
  <c r="R92" i="7" s="1"/>
  <c r="Q94" i="7"/>
  <c r="Q93" i="7" s="1"/>
  <c r="Q92" i="7" s="1"/>
  <c r="P94" i="7"/>
  <c r="P93" i="7" s="1"/>
  <c r="P92" i="7" s="1"/>
  <c r="O94" i="7"/>
  <c r="O93" i="7" s="1"/>
  <c r="O92" i="7" s="1"/>
  <c r="N94" i="7"/>
  <c r="N93" i="7" s="1"/>
  <c r="N92" i="7" s="1"/>
  <c r="M94" i="7"/>
  <c r="M93" i="7" s="1"/>
  <c r="M92" i="7" s="1"/>
  <c r="L94" i="7"/>
  <c r="L93" i="7" s="1"/>
  <c r="L92" i="7" s="1"/>
  <c r="K94" i="7"/>
  <c r="K93" i="7" s="1"/>
  <c r="K92" i="7" s="1"/>
  <c r="J94" i="7"/>
  <c r="J93" i="7" s="1"/>
  <c r="J92" i="7" s="1"/>
  <c r="I94" i="7"/>
  <c r="I93" i="7" s="1"/>
  <c r="I92" i="7" s="1"/>
  <c r="AP93" i="7"/>
  <c r="AP92" i="7" s="1"/>
  <c r="AF44" i="7"/>
  <c r="T44" i="7"/>
  <c r="H44" i="7"/>
  <c r="AF43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AF41" i="7"/>
  <c r="T41" i="7"/>
  <c r="H41" i="7"/>
  <c r="AF40" i="7"/>
  <c r="T40" i="7"/>
  <c r="H40" i="7"/>
  <c r="AF39" i="7"/>
  <c r="T39" i="7"/>
  <c r="H39" i="7"/>
  <c r="AF38" i="7"/>
  <c r="T38" i="7"/>
  <c r="H38" i="7"/>
  <c r="AF37" i="7"/>
  <c r="T37" i="7"/>
  <c r="H37" i="7"/>
  <c r="AQ36" i="7"/>
  <c r="AQ35" i="7" s="1"/>
  <c r="AP36" i="7"/>
  <c r="AO36" i="7"/>
  <c r="AN36" i="7"/>
  <c r="AM36" i="7"/>
  <c r="AL36" i="7"/>
  <c r="AK36" i="7"/>
  <c r="AJ36" i="7"/>
  <c r="AI36" i="7"/>
  <c r="AI35" i="7" s="1"/>
  <c r="AH36" i="7"/>
  <c r="AG36" i="7"/>
  <c r="AE36" i="7"/>
  <c r="AD36" i="7"/>
  <c r="AC36" i="7"/>
  <c r="AC35" i="7" s="1"/>
  <c r="AB36" i="7"/>
  <c r="AA36" i="7"/>
  <c r="AA35" i="7" s="1"/>
  <c r="Z36" i="7"/>
  <c r="Y36" i="7"/>
  <c r="Y35" i="7" s="1"/>
  <c r="X36" i="7"/>
  <c r="W36" i="7"/>
  <c r="W35" i="7" s="1"/>
  <c r="V36" i="7"/>
  <c r="U36" i="7"/>
  <c r="S36" i="7"/>
  <c r="S35" i="7" s="1"/>
  <c r="R36" i="7"/>
  <c r="Q36" i="7"/>
  <c r="P36" i="7"/>
  <c r="O36" i="7"/>
  <c r="O35" i="7" s="1"/>
  <c r="N36" i="7"/>
  <c r="M36" i="7"/>
  <c r="L36" i="7"/>
  <c r="K36" i="7"/>
  <c r="K35" i="7" s="1"/>
  <c r="J36" i="7"/>
  <c r="I36" i="7"/>
  <c r="AF34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AF32" i="7"/>
  <c r="T32" i="7"/>
  <c r="H32" i="7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AF30" i="7"/>
  <c r="T30" i="7"/>
  <c r="H30" i="7"/>
  <c r="AF29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AF27" i="7"/>
  <c r="T27" i="7"/>
  <c r="H27" i="7"/>
  <c r="AF26" i="7"/>
  <c r="T26" i="7"/>
  <c r="H26" i="7"/>
  <c r="AF25" i="7"/>
  <c r="T25" i="7"/>
  <c r="H25" i="7"/>
  <c r="AF24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AF22" i="7"/>
  <c r="T22" i="7"/>
  <c r="H22" i="7"/>
  <c r="AF21" i="7"/>
  <c r="T21" i="7"/>
  <c r="H21" i="7"/>
  <c r="AF20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AF8" i="7"/>
  <c r="T8" i="7"/>
  <c r="H8" i="7"/>
  <c r="AF5" i="15"/>
  <c r="T5" i="15"/>
  <c r="H5" i="15"/>
  <c r="T5" i="9"/>
  <c r="AF5" i="9"/>
  <c r="H5" i="9"/>
  <c r="G48" i="5"/>
  <c r="B7" i="5"/>
  <c r="K179" i="7" l="1"/>
  <c r="K178" i="7" s="1"/>
  <c r="AC193" i="7"/>
  <c r="N193" i="7"/>
  <c r="O179" i="7"/>
  <c r="O178" i="7" s="1"/>
  <c r="S179" i="7"/>
  <c r="S178" i="7" s="1"/>
  <c r="AF197" i="7"/>
  <c r="L179" i="7"/>
  <c r="L178" i="7" s="1"/>
  <c r="P179" i="7"/>
  <c r="P178" i="7" s="1"/>
  <c r="R179" i="7"/>
  <c r="R178" i="7" s="1"/>
  <c r="L193" i="7"/>
  <c r="P193" i="7"/>
  <c r="Y193" i="7"/>
  <c r="Y189" i="7" s="1"/>
  <c r="Y188" i="7" s="1"/>
  <c r="J193" i="7"/>
  <c r="J189" i="7" s="1"/>
  <c r="J188" i="7" s="1"/>
  <c r="R193" i="7"/>
  <c r="AJ193" i="7"/>
  <c r="AO179" i="7"/>
  <c r="AO178" i="7" s="1"/>
  <c r="AN179" i="7"/>
  <c r="AN178" i="7" s="1"/>
  <c r="AE35" i="7"/>
  <c r="T191" i="7"/>
  <c r="AA193" i="7"/>
  <c r="AA189" i="7" s="1"/>
  <c r="AA188" i="7" s="1"/>
  <c r="AE193" i="7"/>
  <c r="AE189" i="7" s="1"/>
  <c r="AE188" i="7" s="1"/>
  <c r="U193" i="7"/>
  <c r="U189" i="7" s="1"/>
  <c r="U188" i="7" s="1"/>
  <c r="W193" i="7"/>
  <c r="W189" i="7" s="1"/>
  <c r="W188" i="7" s="1"/>
  <c r="N189" i="7"/>
  <c r="N188" i="7" s="1"/>
  <c r="M193" i="7"/>
  <c r="M189" i="7" s="1"/>
  <c r="M188" i="7" s="1"/>
  <c r="Q193" i="7"/>
  <c r="Q189" i="7" s="1"/>
  <c r="Q188" i="7" s="1"/>
  <c r="I193" i="7"/>
  <c r="L189" i="7"/>
  <c r="L188" i="7" s="1"/>
  <c r="P189" i="7"/>
  <c r="P188" i="7" s="1"/>
  <c r="O189" i="7"/>
  <c r="O188" i="7" s="1"/>
  <c r="S189" i="7"/>
  <c r="S188" i="7" s="1"/>
  <c r="K189" i="7"/>
  <c r="K188" i="7" s="1"/>
  <c r="R189" i="7"/>
  <c r="R188" i="7" s="1"/>
  <c r="M179" i="7"/>
  <c r="M178" i="7" s="1"/>
  <c r="Q179" i="7"/>
  <c r="Q178" i="7" s="1"/>
  <c r="N179" i="7"/>
  <c r="N178" i="7" s="1"/>
  <c r="AM35" i="7"/>
  <c r="AF237" i="7"/>
  <c r="AK179" i="7"/>
  <c r="AK178" i="7" s="1"/>
  <c r="AP179" i="7"/>
  <c r="AP178" i="7" s="1"/>
  <c r="AH179" i="7"/>
  <c r="AH178" i="7" s="1"/>
  <c r="AL179" i="7"/>
  <c r="AL178" i="7" s="1"/>
  <c r="AQ179" i="7"/>
  <c r="AQ178" i="7" s="1"/>
  <c r="H237" i="7"/>
  <c r="H232" i="7"/>
  <c r="R18" i="7"/>
  <c r="AF232" i="7"/>
  <c r="V193" i="7"/>
  <c r="V189" i="7" s="1"/>
  <c r="V188" i="7" s="1"/>
  <c r="X193" i="7"/>
  <c r="X189" i="7" s="1"/>
  <c r="X188" i="7" s="1"/>
  <c r="Z193" i="7"/>
  <c r="Z189" i="7" s="1"/>
  <c r="Z188" i="7" s="1"/>
  <c r="AB193" i="7"/>
  <c r="AB189" i="7" s="1"/>
  <c r="AB188" i="7" s="1"/>
  <c r="AD193" i="7"/>
  <c r="AD189" i="7" s="1"/>
  <c r="AD188" i="7" s="1"/>
  <c r="AG193" i="7"/>
  <c r="AG189" i="7" s="1"/>
  <c r="AI193" i="7"/>
  <c r="AI189" i="7" s="1"/>
  <c r="AI188" i="7" s="1"/>
  <c r="AK193" i="7"/>
  <c r="AK189" i="7" s="1"/>
  <c r="AK188" i="7" s="1"/>
  <c r="AM193" i="7"/>
  <c r="AM189" i="7" s="1"/>
  <c r="AM188" i="7" s="1"/>
  <c r="AO193" i="7"/>
  <c r="AO189" i="7" s="1"/>
  <c r="AO188" i="7" s="1"/>
  <c r="AQ193" i="7"/>
  <c r="AQ189" i="7" s="1"/>
  <c r="AQ188" i="7" s="1"/>
  <c r="AH193" i="7"/>
  <c r="AH189" i="7" s="1"/>
  <c r="AH188" i="7" s="1"/>
  <c r="AL193" i="7"/>
  <c r="AL189" i="7" s="1"/>
  <c r="AL188" i="7" s="1"/>
  <c r="AN193" i="7"/>
  <c r="AP193" i="7"/>
  <c r="AP189" i="7" s="1"/>
  <c r="AP188" i="7" s="1"/>
  <c r="I236" i="7"/>
  <c r="AG236" i="7"/>
  <c r="T237" i="7"/>
  <c r="H231" i="7"/>
  <c r="AF231" i="7"/>
  <c r="T232" i="7"/>
  <c r="I189" i="7"/>
  <c r="I188" i="7" s="1"/>
  <c r="AC189" i="7"/>
  <c r="AC188" i="7" s="1"/>
  <c r="AJ189" i="7"/>
  <c r="AJ188" i="7" s="1"/>
  <c r="AN189" i="7"/>
  <c r="AN188" i="7" s="1"/>
  <c r="U236" i="7"/>
  <c r="AF94" i="7"/>
  <c r="T185" i="7"/>
  <c r="AD179" i="7"/>
  <c r="AD178" i="7" s="1"/>
  <c r="H33" i="7"/>
  <c r="V179" i="7"/>
  <c r="V178" i="7" s="1"/>
  <c r="X179" i="7"/>
  <c r="X178" i="7" s="1"/>
  <c r="Z179" i="7"/>
  <c r="Z178" i="7" s="1"/>
  <c r="AB179" i="7"/>
  <c r="AB178" i="7" s="1"/>
  <c r="H197" i="7"/>
  <c r="AL18" i="7"/>
  <c r="AF33" i="7"/>
  <c r="T197" i="7"/>
  <c r="J18" i="7"/>
  <c r="T33" i="7"/>
  <c r="T180" i="7"/>
  <c r="AF185" i="7"/>
  <c r="H191" i="7"/>
  <c r="AF191" i="7"/>
  <c r="H194" i="7"/>
  <c r="AF194" i="7"/>
  <c r="AG93" i="7"/>
  <c r="AB18" i="7"/>
  <c r="H185" i="7"/>
  <c r="H93" i="7"/>
  <c r="I179" i="7"/>
  <c r="I178" i="7" s="1"/>
  <c r="H180" i="7"/>
  <c r="H19" i="7"/>
  <c r="X18" i="7"/>
  <c r="AF19" i="7"/>
  <c r="H23" i="7"/>
  <c r="AF23" i="7"/>
  <c r="T28" i="7"/>
  <c r="H31" i="7"/>
  <c r="AF31" i="7"/>
  <c r="N18" i="7"/>
  <c r="AH18" i="7"/>
  <c r="AP18" i="7"/>
  <c r="H42" i="7"/>
  <c r="AF42" i="7"/>
  <c r="H94" i="7"/>
  <c r="AG179" i="7"/>
  <c r="AG178" i="7" s="1"/>
  <c r="AF180" i="7"/>
  <c r="T94" i="7"/>
  <c r="U179" i="7"/>
  <c r="U178" i="7" s="1"/>
  <c r="W179" i="7"/>
  <c r="W178" i="7" s="1"/>
  <c r="Y179" i="7"/>
  <c r="Y178" i="7" s="1"/>
  <c r="AA179" i="7"/>
  <c r="AA178" i="7" s="1"/>
  <c r="AC179" i="7"/>
  <c r="AC178" i="7" s="1"/>
  <c r="AE179" i="7"/>
  <c r="AE178" i="7" s="1"/>
  <c r="T194" i="7"/>
  <c r="T190" i="7"/>
  <c r="T92" i="7"/>
  <c r="T93" i="7"/>
  <c r="V18" i="7"/>
  <c r="Z18" i="7"/>
  <c r="AD18" i="7"/>
  <c r="L18" i="7"/>
  <c r="P18" i="7"/>
  <c r="AJ18" i="7"/>
  <c r="AN18" i="7"/>
  <c r="M35" i="7"/>
  <c r="Q35" i="7"/>
  <c r="AK35" i="7"/>
  <c r="AO35" i="7"/>
  <c r="T19" i="7"/>
  <c r="T36" i="7"/>
  <c r="T42" i="7"/>
  <c r="H92" i="7"/>
  <c r="K18" i="7"/>
  <c r="K17" i="7" s="1"/>
  <c r="M18" i="7"/>
  <c r="O18" i="7"/>
  <c r="O17" i="7" s="1"/>
  <c r="Q18" i="7"/>
  <c r="S18" i="7"/>
  <c r="S17" i="7" s="1"/>
  <c r="AI18" i="7"/>
  <c r="AI17" i="7" s="1"/>
  <c r="AK18" i="7"/>
  <c r="AK17" i="7" s="1"/>
  <c r="AM18" i="7"/>
  <c r="AM17" i="7" s="1"/>
  <c r="AO18" i="7"/>
  <c r="AQ18" i="7"/>
  <c r="AQ17" i="7" s="1"/>
  <c r="T23" i="7"/>
  <c r="W18" i="7"/>
  <c r="W17" i="7" s="1"/>
  <c r="Y18" i="7"/>
  <c r="Y17" i="7" s="1"/>
  <c r="AA18" i="7"/>
  <c r="AA17" i="7" s="1"/>
  <c r="AC18" i="7"/>
  <c r="AC17" i="7" s="1"/>
  <c r="AE18" i="7"/>
  <c r="AE17" i="7" s="1"/>
  <c r="H28" i="7"/>
  <c r="AF28" i="7"/>
  <c r="T31" i="7"/>
  <c r="I35" i="7"/>
  <c r="U35" i="7"/>
  <c r="AG35" i="7"/>
  <c r="H36" i="7"/>
  <c r="AF36" i="7"/>
  <c r="J35" i="7"/>
  <c r="L35" i="7"/>
  <c r="N35" i="7"/>
  <c r="P35" i="7"/>
  <c r="R35" i="7"/>
  <c r="R17" i="7" s="1"/>
  <c r="V35" i="7"/>
  <c r="V17" i="7" s="1"/>
  <c r="X35" i="7"/>
  <c r="Z35" i="7"/>
  <c r="AB35" i="7"/>
  <c r="AD35" i="7"/>
  <c r="AH35" i="7"/>
  <c r="AJ35" i="7"/>
  <c r="AL35" i="7"/>
  <c r="AN35" i="7"/>
  <c r="AP35" i="7"/>
  <c r="I18" i="7"/>
  <c r="U18" i="7"/>
  <c r="AG18" i="7"/>
  <c r="AF236" i="7" l="1"/>
  <c r="H236" i="7"/>
  <c r="H188" i="7"/>
  <c r="H189" i="7"/>
  <c r="H178" i="7"/>
  <c r="P17" i="7"/>
  <c r="Q17" i="7"/>
  <c r="N17" i="7"/>
  <c r="AF178" i="7"/>
  <c r="AP17" i="7"/>
  <c r="AN17" i="7"/>
  <c r="AL17" i="7"/>
  <c r="AD17" i="7"/>
  <c r="AB17" i="7"/>
  <c r="AG188" i="7"/>
  <c r="AF188" i="7" s="1"/>
  <c r="AF189" i="7"/>
  <c r="T231" i="7"/>
  <c r="T236" i="7"/>
  <c r="AH17" i="7"/>
  <c r="X17" i="7"/>
  <c r="J17" i="7"/>
  <c r="AF179" i="7"/>
  <c r="T178" i="7"/>
  <c r="AF193" i="7"/>
  <c r="H193" i="7"/>
  <c r="H179" i="7"/>
  <c r="AF93" i="7"/>
  <c r="AG92" i="7"/>
  <c r="AF92" i="7" s="1"/>
  <c r="AJ17" i="7"/>
  <c r="Z17" i="7"/>
  <c r="L17" i="7"/>
  <c r="M17" i="7"/>
  <c r="T179" i="7"/>
  <c r="T193" i="7"/>
  <c r="AF190" i="7"/>
  <c r="H190" i="7"/>
  <c r="T189" i="7"/>
  <c r="T188" i="7"/>
  <c r="AO17" i="7"/>
  <c r="T35" i="7"/>
  <c r="AF35" i="7"/>
  <c r="H35" i="7"/>
  <c r="U17" i="7"/>
  <c r="T18" i="7"/>
  <c r="AG17" i="7"/>
  <c r="AF18" i="7"/>
  <c r="I17" i="7"/>
  <c r="H18" i="7"/>
  <c r="H17" i="7" l="1"/>
  <c r="AF17" i="7"/>
  <c r="T17" i="7"/>
  <c r="B9" i="15" l="1"/>
  <c r="AF118" i="15"/>
  <c r="T118" i="15"/>
  <c r="H118" i="15"/>
  <c r="AF117" i="15"/>
  <c r="T117" i="15"/>
  <c r="H117" i="15"/>
  <c r="AF116" i="15"/>
  <c r="T116" i="15"/>
  <c r="H116" i="15"/>
  <c r="AF115" i="15"/>
  <c r="T115" i="15"/>
  <c r="H115" i="15"/>
  <c r="AF114" i="15"/>
  <c r="T114" i="15"/>
  <c r="H114" i="15"/>
  <c r="AF113" i="15"/>
  <c r="T113" i="15"/>
  <c r="H113" i="15"/>
  <c r="AQ112" i="15"/>
  <c r="AQ111" i="15" s="1"/>
  <c r="AP112" i="15"/>
  <c r="AP111" i="15" s="1"/>
  <c r="AP110" i="15" s="1"/>
  <c r="AO112" i="15"/>
  <c r="AO111" i="15" s="1"/>
  <c r="AO47" i="9" s="1"/>
  <c r="AN112" i="15"/>
  <c r="AN111" i="15" s="1"/>
  <c r="AN110" i="15" s="1"/>
  <c r="AM112" i="15"/>
  <c r="AM111" i="15" s="1"/>
  <c r="AM110" i="15" s="1"/>
  <c r="AL112" i="15"/>
  <c r="AL111" i="15" s="1"/>
  <c r="AL110" i="15" s="1"/>
  <c r="AK112" i="15"/>
  <c r="AK111" i="15" s="1"/>
  <c r="AJ112" i="15"/>
  <c r="AJ111" i="15" s="1"/>
  <c r="AI112" i="15"/>
  <c r="AI111" i="15" s="1"/>
  <c r="AH112" i="15"/>
  <c r="AG112" i="15"/>
  <c r="AE112" i="15"/>
  <c r="AE111" i="15" s="1"/>
  <c r="AD112" i="15"/>
  <c r="AD111" i="15" s="1"/>
  <c r="AC112" i="15"/>
  <c r="AC111" i="15" s="1"/>
  <c r="AB112" i="15"/>
  <c r="AB111" i="15" s="1"/>
  <c r="AA112" i="15"/>
  <c r="AA111" i="15" s="1"/>
  <c r="Z112" i="15"/>
  <c r="Z111" i="15" s="1"/>
  <c r="Z110" i="15" s="1"/>
  <c r="Y112" i="15"/>
  <c r="Y111" i="15" s="1"/>
  <c r="X112" i="15"/>
  <c r="W112" i="15"/>
  <c r="W111" i="15" s="1"/>
  <c r="W110" i="15" s="1"/>
  <c r="V112" i="15"/>
  <c r="V111" i="15" s="1"/>
  <c r="V47" i="9" s="1"/>
  <c r="V46" i="9" s="1"/>
  <c r="U112" i="15"/>
  <c r="U111" i="15" s="1"/>
  <c r="U47" i="9" s="1"/>
  <c r="U46" i="9" s="1"/>
  <c r="S112" i="15"/>
  <c r="S48" i="9" s="1"/>
  <c r="R112" i="15"/>
  <c r="R111" i="15" s="1"/>
  <c r="R110" i="15" s="1"/>
  <c r="Q112" i="15"/>
  <c r="Q48" i="9" s="1"/>
  <c r="P112" i="15"/>
  <c r="P48" i="9" s="1"/>
  <c r="O112" i="15"/>
  <c r="O48" i="9" s="1"/>
  <c r="N112" i="15"/>
  <c r="N48" i="9" s="1"/>
  <c r="M112" i="15"/>
  <c r="M48" i="9" s="1"/>
  <c r="L112" i="15"/>
  <c r="K112" i="15"/>
  <c r="K48" i="9" s="1"/>
  <c r="J112" i="15"/>
  <c r="J111" i="15" s="1"/>
  <c r="J110" i="15" s="1"/>
  <c r="I112" i="15"/>
  <c r="I48" i="9" s="1"/>
  <c r="AG111" i="15"/>
  <c r="AG47" i="9" s="1"/>
  <c r="X111" i="15"/>
  <c r="X47" i="9" s="1"/>
  <c r="X46" i="9" s="1"/>
  <c r="K111" i="15"/>
  <c r="K110" i="15" s="1"/>
  <c r="AG110" i="15"/>
  <c r="X110" i="15"/>
  <c r="U110" i="15"/>
  <c r="AF107" i="15"/>
  <c r="T107" i="15"/>
  <c r="H107" i="15"/>
  <c r="AQ106" i="15"/>
  <c r="AP106" i="15"/>
  <c r="AP105" i="15" s="1"/>
  <c r="AO106" i="15"/>
  <c r="AO105" i="15" s="1"/>
  <c r="AO104" i="15" s="1"/>
  <c r="AN106" i="15"/>
  <c r="AN105" i="15" s="1"/>
  <c r="AM106" i="15"/>
  <c r="AL106" i="15"/>
  <c r="AL105" i="15" s="1"/>
  <c r="AK106" i="15"/>
  <c r="AK105" i="15" s="1"/>
  <c r="AK104" i="15" s="1"/>
  <c r="AJ106" i="15"/>
  <c r="AJ105" i="15" s="1"/>
  <c r="AI106" i="15"/>
  <c r="AH106" i="15"/>
  <c r="AH105" i="15" s="1"/>
  <c r="AG106" i="15"/>
  <c r="AE106" i="15"/>
  <c r="AE105" i="15" s="1"/>
  <c r="AE104" i="15" s="1"/>
  <c r="AD106" i="15"/>
  <c r="AC106" i="15"/>
  <c r="AC105" i="15" s="1"/>
  <c r="AB106" i="15"/>
  <c r="AB105" i="15" s="1"/>
  <c r="AA106" i="15"/>
  <c r="AA105" i="15" s="1"/>
  <c r="AA104" i="15" s="1"/>
  <c r="Z106" i="15"/>
  <c r="Y106" i="15"/>
  <c r="Y105" i="15" s="1"/>
  <c r="X106" i="15"/>
  <c r="X105" i="15" s="1"/>
  <c r="W106" i="15"/>
  <c r="W105" i="15" s="1"/>
  <c r="V106" i="15"/>
  <c r="U106" i="15"/>
  <c r="U105" i="15" s="1"/>
  <c r="U42" i="9" s="1"/>
  <c r="U41" i="9" s="1"/>
  <c r="S106" i="15"/>
  <c r="S105" i="15" s="1"/>
  <c r="S104" i="15" s="1"/>
  <c r="R106" i="15"/>
  <c r="Q106" i="15"/>
  <c r="Q43" i="9" s="1"/>
  <c r="P106" i="15"/>
  <c r="P105" i="15" s="1"/>
  <c r="P104" i="15" s="1"/>
  <c r="O106" i="15"/>
  <c r="N106" i="15"/>
  <c r="N43" i="9" s="1"/>
  <c r="M106" i="15"/>
  <c r="M43" i="9" s="1"/>
  <c r="L106" i="15"/>
  <c r="L43" i="9" s="1"/>
  <c r="K106" i="15"/>
  <c r="J106" i="15"/>
  <c r="I106" i="15"/>
  <c r="I43" i="9" s="1"/>
  <c r="AQ105" i="15"/>
  <c r="AQ104" i="15" s="1"/>
  <c r="AM105" i="15"/>
  <c r="AM42" i="9" s="1"/>
  <c r="AI105" i="15"/>
  <c r="AD105" i="15"/>
  <c r="AD42" i="9" s="1"/>
  <c r="AD41" i="9" s="1"/>
  <c r="Z105" i="15"/>
  <c r="V105" i="15"/>
  <c r="Q105" i="15"/>
  <c r="Q104" i="15" s="1"/>
  <c r="N105" i="15"/>
  <c r="N104" i="15" s="1"/>
  <c r="M105" i="15"/>
  <c r="M104" i="15" s="1"/>
  <c r="I105" i="15"/>
  <c r="AF101" i="15"/>
  <c r="T101" i="15"/>
  <c r="H101" i="15"/>
  <c r="AF100" i="15"/>
  <c r="T100" i="15"/>
  <c r="H100" i="15"/>
  <c r="AQ99" i="15"/>
  <c r="AP99" i="15"/>
  <c r="AO99" i="15"/>
  <c r="AN99" i="15"/>
  <c r="AM99" i="15"/>
  <c r="AL99" i="15"/>
  <c r="AK99" i="15"/>
  <c r="AJ99" i="15"/>
  <c r="AI99" i="15"/>
  <c r="AH99" i="15"/>
  <c r="AG99" i="15"/>
  <c r="AE99" i="15"/>
  <c r="AD99" i="15"/>
  <c r="AC99" i="15"/>
  <c r="AB99" i="15"/>
  <c r="AA99" i="15"/>
  <c r="Z99" i="15"/>
  <c r="Y99" i="15"/>
  <c r="X99" i="15"/>
  <c r="W99" i="15"/>
  <c r="V99" i="15"/>
  <c r="U99" i="15"/>
  <c r="S99" i="15"/>
  <c r="S38" i="9" s="1"/>
  <c r="R99" i="15"/>
  <c r="R38" i="9" s="1"/>
  <c r="Q99" i="15"/>
  <c r="Q38" i="9" s="1"/>
  <c r="P99" i="15"/>
  <c r="P38" i="9" s="1"/>
  <c r="O99" i="15"/>
  <c r="O38" i="9" s="1"/>
  <c r="N99" i="15"/>
  <c r="N38" i="9" s="1"/>
  <c r="M99" i="15"/>
  <c r="M38" i="9" s="1"/>
  <c r="L99" i="15"/>
  <c r="L38" i="9" s="1"/>
  <c r="K99" i="15"/>
  <c r="K38" i="9" s="1"/>
  <c r="J99" i="15"/>
  <c r="J38" i="9" s="1"/>
  <c r="I99" i="15"/>
  <c r="I38" i="9" s="1"/>
  <c r="AF98" i="15"/>
  <c r="T98" i="15"/>
  <c r="H98" i="15"/>
  <c r="AF97" i="15"/>
  <c r="T97" i="15"/>
  <c r="H97" i="15"/>
  <c r="AF96" i="15"/>
  <c r="T96" i="15"/>
  <c r="H96" i="15"/>
  <c r="AQ95" i="15"/>
  <c r="AP95" i="15"/>
  <c r="AO95" i="15"/>
  <c r="AN95" i="15"/>
  <c r="AM95" i="15"/>
  <c r="AL95" i="15"/>
  <c r="AK95" i="15"/>
  <c r="AJ95" i="15"/>
  <c r="AI95" i="15"/>
  <c r="AH95" i="15"/>
  <c r="AG95" i="15"/>
  <c r="AE95" i="15"/>
  <c r="AD95" i="15"/>
  <c r="AC95" i="15"/>
  <c r="AB95" i="15"/>
  <c r="AA95" i="15"/>
  <c r="Z95" i="15"/>
  <c r="Y95" i="15"/>
  <c r="X95" i="15"/>
  <c r="W95" i="15"/>
  <c r="V95" i="15"/>
  <c r="U95" i="15"/>
  <c r="S95" i="15"/>
  <c r="S37" i="9" s="1"/>
  <c r="R95" i="15"/>
  <c r="R37" i="9" s="1"/>
  <c r="Q95" i="15"/>
  <c r="P95" i="15"/>
  <c r="P37" i="9" s="1"/>
  <c r="O95" i="15"/>
  <c r="O37" i="9" s="1"/>
  <c r="N95" i="15"/>
  <c r="M95" i="15"/>
  <c r="L95" i="15"/>
  <c r="K95" i="15"/>
  <c r="K37" i="9" s="1"/>
  <c r="J95" i="15"/>
  <c r="I95" i="15"/>
  <c r="AF94" i="15"/>
  <c r="T94" i="15"/>
  <c r="H94" i="15"/>
  <c r="AQ93" i="15"/>
  <c r="AP93" i="15"/>
  <c r="AO93" i="15"/>
  <c r="AN93" i="15"/>
  <c r="AN92" i="15" s="1"/>
  <c r="AM93" i="15"/>
  <c r="AL93" i="15"/>
  <c r="AK93" i="15"/>
  <c r="AJ93" i="15"/>
  <c r="AJ92" i="15" s="1"/>
  <c r="AI93" i="15"/>
  <c r="AH93" i="15"/>
  <c r="AG93" i="15"/>
  <c r="AE93" i="15"/>
  <c r="AE92" i="15" s="1"/>
  <c r="AD93" i="15"/>
  <c r="AC93" i="15"/>
  <c r="AB93" i="15"/>
  <c r="AA93" i="15"/>
  <c r="AA92" i="15" s="1"/>
  <c r="AA91" i="15" s="1"/>
  <c r="Z93" i="15"/>
  <c r="Y93" i="15"/>
  <c r="X93" i="15"/>
  <c r="W93" i="15"/>
  <c r="V93" i="15"/>
  <c r="U93" i="15"/>
  <c r="S93" i="15"/>
  <c r="R93" i="15"/>
  <c r="R36" i="9" s="1"/>
  <c r="Q93" i="15"/>
  <c r="Q36" i="9" s="1"/>
  <c r="P93" i="15"/>
  <c r="P36" i="9" s="1"/>
  <c r="O93" i="15"/>
  <c r="O36" i="9" s="1"/>
  <c r="N93" i="15"/>
  <c r="N36" i="9" s="1"/>
  <c r="M93" i="15"/>
  <c r="M36" i="9" s="1"/>
  <c r="L93" i="15"/>
  <c r="L36" i="9" s="1"/>
  <c r="K93" i="15"/>
  <c r="K36" i="9" s="1"/>
  <c r="J93" i="15"/>
  <c r="J36" i="9" s="1"/>
  <c r="I93" i="15"/>
  <c r="I36" i="9" s="1"/>
  <c r="K92" i="15"/>
  <c r="K91" i="15" s="1"/>
  <c r="AF90" i="15"/>
  <c r="T90" i="15"/>
  <c r="H90" i="15"/>
  <c r="AQ89" i="15"/>
  <c r="AP89" i="15"/>
  <c r="AO89" i="15"/>
  <c r="AN89" i="15"/>
  <c r="AM89" i="15"/>
  <c r="AL89" i="15"/>
  <c r="AK89" i="15"/>
  <c r="AJ89" i="15"/>
  <c r="AI89" i="15"/>
  <c r="AH89" i="15"/>
  <c r="AG89" i="15"/>
  <c r="AE89" i="15"/>
  <c r="AD89" i="15"/>
  <c r="AC89" i="15"/>
  <c r="AB89" i="15"/>
  <c r="AA89" i="15"/>
  <c r="Z89" i="15"/>
  <c r="Y89" i="15"/>
  <c r="X89" i="15"/>
  <c r="W89" i="15"/>
  <c r="V89" i="15"/>
  <c r="U89" i="15"/>
  <c r="S89" i="15"/>
  <c r="R89" i="15"/>
  <c r="R33" i="9" s="1"/>
  <c r="Q89" i="15"/>
  <c r="Q33" i="9" s="1"/>
  <c r="P89" i="15"/>
  <c r="O89" i="15"/>
  <c r="N89" i="15"/>
  <c r="N33" i="9" s="1"/>
  <c r="M89" i="15"/>
  <c r="M33" i="9" s="1"/>
  <c r="L89" i="15"/>
  <c r="K89" i="15"/>
  <c r="K33" i="9" s="1"/>
  <c r="J89" i="15"/>
  <c r="J33" i="9" s="1"/>
  <c r="I89" i="15"/>
  <c r="I33" i="9" s="1"/>
  <c r="AF88" i="15"/>
  <c r="T88" i="15"/>
  <c r="H88" i="15"/>
  <c r="AQ87" i="15"/>
  <c r="AP87" i="15"/>
  <c r="AP86" i="15" s="1"/>
  <c r="AP31" i="9" s="1"/>
  <c r="AO87" i="15"/>
  <c r="AN87" i="15"/>
  <c r="AM87" i="15"/>
  <c r="AM86" i="15" s="1"/>
  <c r="AM31" i="9" s="1"/>
  <c r="AL87" i="15"/>
  <c r="AL86" i="15" s="1"/>
  <c r="AL31" i="9" s="1"/>
  <c r="AK87" i="15"/>
  <c r="AJ87" i="15"/>
  <c r="AI87" i="15"/>
  <c r="AH87" i="15"/>
  <c r="AH86" i="15" s="1"/>
  <c r="AH31" i="9" s="1"/>
  <c r="AG87" i="15"/>
  <c r="AG86" i="15" s="1"/>
  <c r="AG31" i="9" s="1"/>
  <c r="AE87" i="15"/>
  <c r="AD87" i="15"/>
  <c r="AD86" i="15" s="1"/>
  <c r="AD31" i="9" s="1"/>
  <c r="AC87" i="15"/>
  <c r="AC86" i="15" s="1"/>
  <c r="AC31" i="9" s="1"/>
  <c r="AB87" i="15"/>
  <c r="AA87" i="15"/>
  <c r="AA86" i="15" s="1"/>
  <c r="AA31" i="9" s="1"/>
  <c r="Z87" i="15"/>
  <c r="Z86" i="15" s="1"/>
  <c r="Z31" i="9" s="1"/>
  <c r="Y87" i="15"/>
  <c r="X87" i="15"/>
  <c r="W87" i="15"/>
  <c r="W86" i="15" s="1"/>
  <c r="W31" i="9" s="1"/>
  <c r="V87" i="15"/>
  <c r="V86" i="15" s="1"/>
  <c r="V31" i="9" s="1"/>
  <c r="U87" i="15"/>
  <c r="S87" i="15"/>
  <c r="S32" i="9" s="1"/>
  <c r="R87" i="15"/>
  <c r="R86" i="15" s="1"/>
  <c r="Q87" i="15"/>
  <c r="Q32" i="9" s="1"/>
  <c r="P87" i="15"/>
  <c r="P32" i="9" s="1"/>
  <c r="O87" i="15"/>
  <c r="O32" i="9" s="1"/>
  <c r="N87" i="15"/>
  <c r="N32" i="9" s="1"/>
  <c r="M87" i="15"/>
  <c r="M86" i="15" s="1"/>
  <c r="L87" i="15"/>
  <c r="L32" i="9" s="1"/>
  <c r="K87" i="15"/>
  <c r="K32" i="9" s="1"/>
  <c r="J87" i="15"/>
  <c r="I87" i="15"/>
  <c r="I32" i="9" s="1"/>
  <c r="AQ86" i="15"/>
  <c r="AQ31" i="9" s="1"/>
  <c r="AO86" i="15"/>
  <c r="AO31" i="9" s="1"/>
  <c r="AF85" i="15"/>
  <c r="T85" i="15"/>
  <c r="H85" i="15"/>
  <c r="AF84" i="15"/>
  <c r="T84" i="15"/>
  <c r="H84" i="15"/>
  <c r="AF83" i="15"/>
  <c r="T83" i="15"/>
  <c r="H83" i="15"/>
  <c r="AQ82" i="15"/>
  <c r="AQ81" i="15" s="1"/>
  <c r="AQ29" i="9" s="1"/>
  <c r="AP82" i="15"/>
  <c r="AO82" i="15"/>
  <c r="AO81" i="15" s="1"/>
  <c r="AO29" i="9" s="1"/>
  <c r="AN82" i="15"/>
  <c r="AN81" i="15" s="1"/>
  <c r="AN29" i="9" s="1"/>
  <c r="AM82" i="15"/>
  <c r="AM81" i="15" s="1"/>
  <c r="AM29" i="9" s="1"/>
  <c r="AL82" i="15"/>
  <c r="AK82" i="15"/>
  <c r="AK81" i="15" s="1"/>
  <c r="AK29" i="9" s="1"/>
  <c r="AJ82" i="15"/>
  <c r="AJ81" i="15" s="1"/>
  <c r="AJ29" i="9" s="1"/>
  <c r="AI82" i="15"/>
  <c r="AI81" i="15" s="1"/>
  <c r="AI29" i="9" s="1"/>
  <c r="AH82" i="15"/>
  <c r="AH81" i="15" s="1"/>
  <c r="AH29" i="9" s="1"/>
  <c r="AG82" i="15"/>
  <c r="AG81" i="15" s="1"/>
  <c r="AG29" i="9" s="1"/>
  <c r="AE82" i="15"/>
  <c r="AE81" i="15" s="1"/>
  <c r="AE29" i="9" s="1"/>
  <c r="AD82" i="15"/>
  <c r="AD81" i="15" s="1"/>
  <c r="AD29" i="9" s="1"/>
  <c r="AC82" i="15"/>
  <c r="AB82" i="15"/>
  <c r="AB81" i="15" s="1"/>
  <c r="AB29" i="9" s="1"/>
  <c r="AA82" i="15"/>
  <c r="AA81" i="15" s="1"/>
  <c r="AA29" i="9" s="1"/>
  <c r="Z82" i="15"/>
  <c r="Z81" i="15" s="1"/>
  <c r="Z29" i="9" s="1"/>
  <c r="Y82" i="15"/>
  <c r="X82" i="15"/>
  <c r="X81" i="15" s="1"/>
  <c r="X29" i="9" s="1"/>
  <c r="W82" i="15"/>
  <c r="W81" i="15" s="1"/>
  <c r="W29" i="9" s="1"/>
  <c r="V82" i="15"/>
  <c r="V81" i="15" s="1"/>
  <c r="V29" i="9" s="1"/>
  <c r="U82" i="15"/>
  <c r="U81" i="15" s="1"/>
  <c r="U29" i="9" s="1"/>
  <c r="S82" i="15"/>
  <c r="S30" i="9" s="1"/>
  <c r="R82" i="15"/>
  <c r="R30" i="9" s="1"/>
  <c r="Q82" i="15"/>
  <c r="Q30" i="9" s="1"/>
  <c r="P82" i="15"/>
  <c r="P30" i="9" s="1"/>
  <c r="O82" i="15"/>
  <c r="O30" i="9" s="1"/>
  <c r="N82" i="15"/>
  <c r="N30" i="9" s="1"/>
  <c r="M82" i="15"/>
  <c r="M30" i="9" s="1"/>
  <c r="L82" i="15"/>
  <c r="L30" i="9" s="1"/>
  <c r="K82" i="15"/>
  <c r="K30" i="9" s="1"/>
  <c r="J82" i="15"/>
  <c r="J81" i="15" s="1"/>
  <c r="I82" i="15"/>
  <c r="I81" i="15" s="1"/>
  <c r="AP81" i="15"/>
  <c r="AP29" i="9" s="1"/>
  <c r="AL81" i="15"/>
  <c r="AL29" i="9" s="1"/>
  <c r="AC81" i="15"/>
  <c r="AC29" i="9" s="1"/>
  <c r="Y81" i="15"/>
  <c r="Y29" i="9" s="1"/>
  <c r="P81" i="15"/>
  <c r="L81" i="15"/>
  <c r="AF80" i="15"/>
  <c r="T80" i="15"/>
  <c r="H80" i="15"/>
  <c r="AF79" i="15"/>
  <c r="T79" i="15"/>
  <c r="H79" i="15"/>
  <c r="AF78" i="15"/>
  <c r="T78" i="15"/>
  <c r="H78" i="15"/>
  <c r="AF77" i="15"/>
  <c r="T77" i="15"/>
  <c r="H77" i="15"/>
  <c r="AF76" i="15"/>
  <c r="T76" i="15"/>
  <c r="H76" i="15"/>
  <c r="AF75" i="15"/>
  <c r="T75" i="15"/>
  <c r="H75" i="15"/>
  <c r="AF74" i="15"/>
  <c r="T74" i="15"/>
  <c r="H74" i="15"/>
  <c r="AF73" i="15"/>
  <c r="T73" i="15"/>
  <c r="H73" i="15"/>
  <c r="AQ72" i="15"/>
  <c r="AP72" i="15"/>
  <c r="AO72" i="15"/>
  <c r="AN72" i="15"/>
  <c r="AM72" i="15"/>
  <c r="AL72" i="15"/>
  <c r="AK72" i="15"/>
  <c r="AJ72" i="15"/>
  <c r="AI72" i="15"/>
  <c r="AH72" i="15"/>
  <c r="AG72" i="15"/>
  <c r="AE72" i="15"/>
  <c r="AD72" i="15"/>
  <c r="AC72" i="15"/>
  <c r="AB72" i="15"/>
  <c r="AA72" i="15"/>
  <c r="Z72" i="15"/>
  <c r="Y72" i="15"/>
  <c r="X72" i="15"/>
  <c r="W72" i="15"/>
  <c r="V72" i="15"/>
  <c r="U72" i="15"/>
  <c r="S72" i="15"/>
  <c r="R72" i="15"/>
  <c r="Q72" i="15"/>
  <c r="Q28" i="9" s="1"/>
  <c r="P72" i="15"/>
  <c r="P28" i="9" s="1"/>
  <c r="O72" i="15"/>
  <c r="N72" i="15"/>
  <c r="M72" i="15"/>
  <c r="M28" i="9" s="1"/>
  <c r="L72" i="15"/>
  <c r="L28" i="9" s="1"/>
  <c r="K72" i="15"/>
  <c r="J72" i="15"/>
  <c r="I72" i="15"/>
  <c r="I28" i="9" s="1"/>
  <c r="AF71" i="15"/>
  <c r="T71" i="15"/>
  <c r="H71" i="15"/>
  <c r="AF70" i="15"/>
  <c r="T70" i="15"/>
  <c r="H70" i="15"/>
  <c r="AF69" i="15"/>
  <c r="T69" i="15"/>
  <c r="H69" i="15"/>
  <c r="AQ68" i="15"/>
  <c r="AP68" i="15"/>
  <c r="AO68" i="15"/>
  <c r="AN68" i="15"/>
  <c r="AM68" i="15"/>
  <c r="AL68" i="15"/>
  <c r="AK68" i="15"/>
  <c r="AJ68" i="15"/>
  <c r="AI68" i="15"/>
  <c r="AH68" i="15"/>
  <c r="AG68" i="15"/>
  <c r="AE68" i="15"/>
  <c r="AD68" i="15"/>
  <c r="AC68" i="15"/>
  <c r="AB68" i="15"/>
  <c r="AA68" i="15"/>
  <c r="Z68" i="15"/>
  <c r="Y68" i="15"/>
  <c r="X68" i="15"/>
  <c r="W68" i="15"/>
  <c r="V68" i="15"/>
  <c r="U68" i="15"/>
  <c r="S68" i="15"/>
  <c r="S27" i="9" s="1"/>
  <c r="R68" i="15"/>
  <c r="R27" i="9" s="1"/>
  <c r="Q68" i="15"/>
  <c r="Q27" i="9" s="1"/>
  <c r="P68" i="15"/>
  <c r="O68" i="15"/>
  <c r="O27" i="9" s="1"/>
  <c r="N68" i="15"/>
  <c r="N27" i="9" s="1"/>
  <c r="M68" i="15"/>
  <c r="M27" i="9" s="1"/>
  <c r="L68" i="15"/>
  <c r="L27" i="9" s="1"/>
  <c r="K68" i="15"/>
  <c r="K27" i="9" s="1"/>
  <c r="J68" i="15"/>
  <c r="J27" i="9" s="1"/>
  <c r="I68" i="15"/>
  <c r="L67" i="15"/>
  <c r="AF66" i="15"/>
  <c r="T66" i="15"/>
  <c r="H66" i="15"/>
  <c r="AF65" i="15"/>
  <c r="T65" i="15"/>
  <c r="H65" i="15"/>
  <c r="AF64" i="15"/>
  <c r="T64" i="15"/>
  <c r="H64" i="15"/>
  <c r="AF63" i="15"/>
  <c r="T63" i="15"/>
  <c r="H63" i="15"/>
  <c r="AF62" i="15"/>
  <c r="T62" i="15"/>
  <c r="H62" i="15"/>
  <c r="AQ61" i="15"/>
  <c r="AQ60" i="15" s="1"/>
  <c r="AQ24" i="9" s="1"/>
  <c r="AP61" i="15"/>
  <c r="AP60" i="15" s="1"/>
  <c r="AP24" i="9" s="1"/>
  <c r="AO61" i="15"/>
  <c r="AO60" i="15" s="1"/>
  <c r="AO24" i="9" s="1"/>
  <c r="AN61" i="15"/>
  <c r="AN60" i="15" s="1"/>
  <c r="AN24" i="9" s="1"/>
  <c r="AM61" i="15"/>
  <c r="AM60" i="15" s="1"/>
  <c r="AM24" i="9" s="1"/>
  <c r="AL61" i="15"/>
  <c r="AL60" i="15" s="1"/>
  <c r="AL24" i="9" s="1"/>
  <c r="AK61" i="15"/>
  <c r="AK60" i="15" s="1"/>
  <c r="AK24" i="9" s="1"/>
  <c r="AJ61" i="15"/>
  <c r="AJ60" i="15" s="1"/>
  <c r="AJ24" i="9" s="1"/>
  <c r="AI61" i="15"/>
  <c r="AI60" i="15" s="1"/>
  <c r="AI24" i="9" s="1"/>
  <c r="AH61" i="15"/>
  <c r="AG61" i="15"/>
  <c r="AE61" i="15"/>
  <c r="AE60" i="15" s="1"/>
  <c r="AE24" i="9" s="1"/>
  <c r="AD61" i="15"/>
  <c r="AD60" i="15" s="1"/>
  <c r="AD24" i="9" s="1"/>
  <c r="AC61" i="15"/>
  <c r="AB61" i="15"/>
  <c r="AB60" i="15" s="1"/>
  <c r="AB24" i="9" s="1"/>
  <c r="AA61" i="15"/>
  <c r="AA60" i="15" s="1"/>
  <c r="AA24" i="9" s="1"/>
  <c r="Z61" i="15"/>
  <c r="Z60" i="15" s="1"/>
  <c r="Z24" i="9" s="1"/>
  <c r="Y61" i="15"/>
  <c r="Y60" i="15" s="1"/>
  <c r="Y24" i="9" s="1"/>
  <c r="X61" i="15"/>
  <c r="X60" i="15" s="1"/>
  <c r="X24" i="9" s="1"/>
  <c r="W61" i="15"/>
  <c r="W60" i="15" s="1"/>
  <c r="W24" i="9" s="1"/>
  <c r="V61" i="15"/>
  <c r="V60" i="15" s="1"/>
  <c r="V24" i="9" s="1"/>
  <c r="U61" i="15"/>
  <c r="S61" i="15"/>
  <c r="S25" i="9" s="1"/>
  <c r="R61" i="15"/>
  <c r="R60" i="15" s="1"/>
  <c r="Q61" i="15"/>
  <c r="Q60" i="15" s="1"/>
  <c r="P61" i="15"/>
  <c r="P25" i="9" s="1"/>
  <c r="O61" i="15"/>
  <c r="O25" i="9" s="1"/>
  <c r="N61" i="15"/>
  <c r="N60" i="15" s="1"/>
  <c r="M61" i="15"/>
  <c r="M25" i="9" s="1"/>
  <c r="L61" i="15"/>
  <c r="L25" i="9" s="1"/>
  <c r="K61" i="15"/>
  <c r="K60" i="15" s="1"/>
  <c r="J61" i="15"/>
  <c r="J25" i="9" s="1"/>
  <c r="I61" i="15"/>
  <c r="I25" i="9" s="1"/>
  <c r="AH60" i="15"/>
  <c r="AH24" i="9" s="1"/>
  <c r="AG60" i="15"/>
  <c r="AG24" i="9" s="1"/>
  <c r="AC60" i="15"/>
  <c r="AC24" i="9" s="1"/>
  <c r="U60" i="15"/>
  <c r="U24" i="9" s="1"/>
  <c r="S60" i="15"/>
  <c r="P60" i="15"/>
  <c r="L60" i="15"/>
  <c r="AF59" i="15"/>
  <c r="T59" i="15"/>
  <c r="H59" i="15"/>
  <c r="AF58" i="15"/>
  <c r="T58" i="15"/>
  <c r="H58" i="15"/>
  <c r="AQ57" i="15"/>
  <c r="AP57" i="15"/>
  <c r="AO57" i="15"/>
  <c r="AN57" i="15"/>
  <c r="AM57" i="15"/>
  <c r="AL57" i="15"/>
  <c r="AK57" i="15"/>
  <c r="AJ57" i="15"/>
  <c r="AI57" i="15"/>
  <c r="AH57" i="15"/>
  <c r="AG57" i="15"/>
  <c r="AE57" i="15"/>
  <c r="AD57" i="15"/>
  <c r="AC57" i="15"/>
  <c r="AB57" i="15"/>
  <c r="AA57" i="15"/>
  <c r="Z57" i="15"/>
  <c r="Y57" i="15"/>
  <c r="X57" i="15"/>
  <c r="W57" i="15"/>
  <c r="V57" i="15"/>
  <c r="U57" i="15"/>
  <c r="S57" i="15"/>
  <c r="S23" i="9" s="1"/>
  <c r="R57" i="15"/>
  <c r="R23" i="9" s="1"/>
  <c r="Q57" i="15"/>
  <c r="P57" i="15"/>
  <c r="O57" i="15"/>
  <c r="O23" i="9" s="1"/>
  <c r="N57" i="15"/>
  <c r="N23" i="9" s="1"/>
  <c r="M57" i="15"/>
  <c r="L57" i="15"/>
  <c r="K57" i="15"/>
  <c r="K23" i="9" s="1"/>
  <c r="J57" i="15"/>
  <c r="J23" i="9" s="1"/>
  <c r="I57" i="15"/>
  <c r="I23" i="9" s="1"/>
  <c r="AF56" i="15"/>
  <c r="T56" i="15"/>
  <c r="H56" i="15"/>
  <c r="AF55" i="15"/>
  <c r="T55" i="15"/>
  <c r="H55" i="15"/>
  <c r="AF54" i="15"/>
  <c r="T54" i="15"/>
  <c r="H54" i="15"/>
  <c r="AF53" i="15"/>
  <c r="T53" i="15"/>
  <c r="H53" i="15"/>
  <c r="AF52" i="15"/>
  <c r="T52" i="15"/>
  <c r="H52" i="15"/>
  <c r="AF51" i="15"/>
  <c r="T51" i="15"/>
  <c r="H51" i="15"/>
  <c r="AQ50" i="15"/>
  <c r="AP50" i="15"/>
  <c r="AO50" i="15"/>
  <c r="AN50" i="15"/>
  <c r="AM50" i="15"/>
  <c r="AL50" i="15"/>
  <c r="AK50" i="15"/>
  <c r="AJ50" i="15"/>
  <c r="AI50" i="15"/>
  <c r="AH50" i="15"/>
  <c r="AG50" i="15"/>
  <c r="AE50" i="15"/>
  <c r="AD50" i="15"/>
  <c r="AC50" i="15"/>
  <c r="AB50" i="15"/>
  <c r="AA50" i="15"/>
  <c r="Z50" i="15"/>
  <c r="Y50" i="15"/>
  <c r="X50" i="15"/>
  <c r="W50" i="15"/>
  <c r="V50" i="15"/>
  <c r="U50" i="15"/>
  <c r="S50" i="15"/>
  <c r="R50" i="15"/>
  <c r="Q50" i="15"/>
  <c r="Q22" i="9" s="1"/>
  <c r="P50" i="15"/>
  <c r="P22" i="9" s="1"/>
  <c r="O50" i="15"/>
  <c r="O22" i="9" s="1"/>
  <c r="N50" i="15"/>
  <c r="M50" i="15"/>
  <c r="M22" i="9" s="1"/>
  <c r="L50" i="15"/>
  <c r="L22" i="9" s="1"/>
  <c r="K50" i="15"/>
  <c r="K22" i="9" s="1"/>
  <c r="J50" i="15"/>
  <c r="J22" i="9" s="1"/>
  <c r="I50" i="15"/>
  <c r="I22" i="9" s="1"/>
  <c r="AA49" i="15"/>
  <c r="AA21" i="9" s="1"/>
  <c r="AF48" i="15"/>
  <c r="T48" i="15"/>
  <c r="H48" i="15"/>
  <c r="AF47" i="15"/>
  <c r="T47" i="15"/>
  <c r="H47" i="15"/>
  <c r="AF46" i="15"/>
  <c r="T46" i="15"/>
  <c r="H46" i="15"/>
  <c r="AF45" i="15"/>
  <c r="T45" i="15"/>
  <c r="H45" i="15"/>
  <c r="AQ44" i="15"/>
  <c r="AP44" i="15"/>
  <c r="AO44" i="15"/>
  <c r="AN44" i="15"/>
  <c r="AM44" i="15"/>
  <c r="AL44" i="15"/>
  <c r="AK44" i="15"/>
  <c r="AJ44" i="15"/>
  <c r="AI44" i="15"/>
  <c r="AH44" i="15"/>
  <c r="AG44" i="15"/>
  <c r="AE44" i="15"/>
  <c r="AD44" i="15"/>
  <c r="AC44" i="15"/>
  <c r="AB44" i="15"/>
  <c r="AA44" i="15"/>
  <c r="Z44" i="15"/>
  <c r="Y44" i="15"/>
  <c r="X44" i="15"/>
  <c r="W44" i="15"/>
  <c r="V44" i="15"/>
  <c r="U44" i="15"/>
  <c r="S44" i="15"/>
  <c r="R44" i="15"/>
  <c r="R20" i="9" s="1"/>
  <c r="Q44" i="15"/>
  <c r="Q20" i="9" s="1"/>
  <c r="P44" i="15"/>
  <c r="P20" i="9" s="1"/>
  <c r="O44" i="15"/>
  <c r="O20" i="9" s="1"/>
  <c r="N44" i="15"/>
  <c r="N20" i="9" s="1"/>
  <c r="M44" i="15"/>
  <c r="M20" i="9" s="1"/>
  <c r="L44" i="15"/>
  <c r="L20" i="9" s="1"/>
  <c r="K44" i="15"/>
  <c r="K20" i="9" s="1"/>
  <c r="J44" i="15"/>
  <c r="J20" i="9" s="1"/>
  <c r="I44" i="15"/>
  <c r="I20" i="9" s="1"/>
  <c r="AF43" i="15"/>
  <c r="T43" i="15"/>
  <c r="H43" i="15"/>
  <c r="AF42" i="15"/>
  <c r="T42" i="15"/>
  <c r="H42" i="15"/>
  <c r="AF41" i="15"/>
  <c r="T41" i="15"/>
  <c r="H41" i="15"/>
  <c r="AF40" i="15"/>
  <c r="T40" i="15"/>
  <c r="H40" i="15"/>
  <c r="AF39" i="15"/>
  <c r="T39" i="15"/>
  <c r="H39" i="15"/>
  <c r="AF38" i="15"/>
  <c r="T38" i="15"/>
  <c r="H38" i="15"/>
  <c r="AF37" i="15"/>
  <c r="T37" i="15"/>
  <c r="H37" i="15"/>
  <c r="AF36" i="15"/>
  <c r="T36" i="15"/>
  <c r="H36" i="15"/>
  <c r="AQ35" i="15"/>
  <c r="AP35" i="15"/>
  <c r="AO35" i="15"/>
  <c r="AN35" i="15"/>
  <c r="AM35" i="15"/>
  <c r="AL35" i="15"/>
  <c r="AK35" i="15"/>
  <c r="AJ35" i="15"/>
  <c r="AI35" i="15"/>
  <c r="AH35" i="15"/>
  <c r="AG35" i="15"/>
  <c r="AE35" i="15"/>
  <c r="AD35" i="15"/>
  <c r="AC35" i="15"/>
  <c r="AB35" i="15"/>
  <c r="AA35" i="15"/>
  <c r="Z35" i="15"/>
  <c r="Y35" i="15"/>
  <c r="X35" i="15"/>
  <c r="W35" i="15"/>
  <c r="V35" i="15"/>
  <c r="U35" i="15"/>
  <c r="S35" i="15"/>
  <c r="S19" i="9" s="1"/>
  <c r="R35" i="15"/>
  <c r="R19" i="9" s="1"/>
  <c r="Q35" i="15"/>
  <c r="Q19" i="9" s="1"/>
  <c r="P35" i="15"/>
  <c r="P19" i="9" s="1"/>
  <c r="O35" i="15"/>
  <c r="O19" i="9" s="1"/>
  <c r="N35" i="15"/>
  <c r="N19" i="9" s="1"/>
  <c r="M35" i="15"/>
  <c r="M19" i="9" s="1"/>
  <c r="L35" i="15"/>
  <c r="L19" i="9" s="1"/>
  <c r="K35" i="15"/>
  <c r="K19" i="9" s="1"/>
  <c r="J35" i="15"/>
  <c r="J19" i="9" s="1"/>
  <c r="I35" i="15"/>
  <c r="I19" i="9" s="1"/>
  <c r="AF34" i="15"/>
  <c r="T34" i="15"/>
  <c r="H34" i="15"/>
  <c r="AF33" i="15"/>
  <c r="T33" i="15"/>
  <c r="H33" i="15"/>
  <c r="AF32" i="15"/>
  <c r="T32" i="15"/>
  <c r="H32" i="15"/>
  <c r="AF31" i="15"/>
  <c r="T31" i="15"/>
  <c r="H31" i="15"/>
  <c r="AQ30" i="15"/>
  <c r="AP30" i="15"/>
  <c r="AO30" i="15"/>
  <c r="AN30" i="15"/>
  <c r="AM30" i="15"/>
  <c r="AL30" i="15"/>
  <c r="AK30" i="15"/>
  <c r="AJ30" i="15"/>
  <c r="AI30" i="15"/>
  <c r="AH30" i="15"/>
  <c r="AG30" i="15"/>
  <c r="AE30" i="15"/>
  <c r="AD30" i="15"/>
  <c r="AC30" i="15"/>
  <c r="AB30" i="15"/>
  <c r="AA30" i="15"/>
  <c r="Z30" i="15"/>
  <c r="Y30" i="15"/>
  <c r="X30" i="15"/>
  <c r="W30" i="15"/>
  <c r="V30" i="15"/>
  <c r="U30" i="15"/>
  <c r="S30" i="15"/>
  <c r="S18" i="9" s="1"/>
  <c r="R30" i="15"/>
  <c r="R18" i="9" s="1"/>
  <c r="Q30" i="15"/>
  <c r="Q18" i="9" s="1"/>
  <c r="P30" i="15"/>
  <c r="P18" i="9" s="1"/>
  <c r="O30" i="15"/>
  <c r="O18" i="9" s="1"/>
  <c r="N30" i="15"/>
  <c r="N18" i="9" s="1"/>
  <c r="M30" i="15"/>
  <c r="M18" i="9" s="1"/>
  <c r="L30" i="15"/>
  <c r="L18" i="9" s="1"/>
  <c r="K30" i="15"/>
  <c r="K18" i="9" s="1"/>
  <c r="J30" i="15"/>
  <c r="J18" i="9" s="1"/>
  <c r="I30" i="15"/>
  <c r="I18" i="9" s="1"/>
  <c r="AF29" i="15"/>
  <c r="T29" i="15"/>
  <c r="H29" i="15"/>
  <c r="AF28" i="15"/>
  <c r="T28" i="15"/>
  <c r="H28" i="15"/>
  <c r="AF27" i="15"/>
  <c r="T27" i="15"/>
  <c r="H27" i="15"/>
  <c r="AF26" i="15"/>
  <c r="T26" i="15"/>
  <c r="H26" i="15"/>
  <c r="AF25" i="15"/>
  <c r="T25" i="15"/>
  <c r="H25" i="15"/>
  <c r="AF24" i="15"/>
  <c r="T24" i="15"/>
  <c r="H24" i="15"/>
  <c r="AQ23" i="15"/>
  <c r="AP23" i="15"/>
  <c r="AO23" i="15"/>
  <c r="AN23" i="15"/>
  <c r="AM23" i="15"/>
  <c r="AL23" i="15"/>
  <c r="AK23" i="15"/>
  <c r="AJ23" i="15"/>
  <c r="AI23" i="15"/>
  <c r="AH23" i="15"/>
  <c r="AG23" i="15"/>
  <c r="AE23" i="15"/>
  <c r="AD23" i="15"/>
  <c r="AC23" i="15"/>
  <c r="AB23" i="15"/>
  <c r="AA23" i="15"/>
  <c r="Z23" i="15"/>
  <c r="Y23" i="15"/>
  <c r="X23" i="15"/>
  <c r="W23" i="15"/>
  <c r="V23" i="15"/>
  <c r="U23" i="15"/>
  <c r="S23" i="15"/>
  <c r="S17" i="9" s="1"/>
  <c r="R23" i="15"/>
  <c r="R17" i="9" s="1"/>
  <c r="Q23" i="15"/>
  <c r="Q17" i="9" s="1"/>
  <c r="P23" i="15"/>
  <c r="P17" i="9" s="1"/>
  <c r="O23" i="15"/>
  <c r="O17" i="9" s="1"/>
  <c r="N23" i="15"/>
  <c r="N17" i="9" s="1"/>
  <c r="M23" i="15"/>
  <c r="M17" i="9" s="1"/>
  <c r="L23" i="15"/>
  <c r="L17" i="9" s="1"/>
  <c r="K23" i="15"/>
  <c r="K17" i="9" s="1"/>
  <c r="J23" i="15"/>
  <c r="J17" i="9" s="1"/>
  <c r="I23" i="15"/>
  <c r="I17" i="9" s="1"/>
  <c r="AF22" i="15"/>
  <c r="T22" i="15"/>
  <c r="H22" i="15"/>
  <c r="AF21" i="15"/>
  <c r="T21" i="15"/>
  <c r="H21" i="15"/>
  <c r="AF20" i="15"/>
  <c r="T20" i="15"/>
  <c r="H20" i="15"/>
  <c r="AF19" i="15"/>
  <c r="T19" i="15"/>
  <c r="H19" i="15"/>
  <c r="AQ18" i="15"/>
  <c r="AP18" i="15"/>
  <c r="AO18" i="15"/>
  <c r="AN18" i="15"/>
  <c r="AM18" i="15"/>
  <c r="AL18" i="15"/>
  <c r="AK18" i="15"/>
  <c r="AJ18" i="15"/>
  <c r="AI18" i="15"/>
  <c r="AH18" i="15"/>
  <c r="AG18" i="15"/>
  <c r="AE18" i="15"/>
  <c r="AD18" i="15"/>
  <c r="AC18" i="15"/>
  <c r="AB18" i="15"/>
  <c r="AA18" i="15"/>
  <c r="Z18" i="15"/>
  <c r="Y18" i="15"/>
  <c r="X18" i="15"/>
  <c r="W18" i="15"/>
  <c r="V18" i="15"/>
  <c r="U18" i="15"/>
  <c r="S18" i="15"/>
  <c r="S16" i="9" s="1"/>
  <c r="R18" i="15"/>
  <c r="R16" i="9" s="1"/>
  <c r="Q18" i="15"/>
  <c r="Q16" i="9" s="1"/>
  <c r="P18" i="15"/>
  <c r="P16" i="9" s="1"/>
  <c r="O18" i="15"/>
  <c r="O16" i="9" s="1"/>
  <c r="N18" i="15"/>
  <c r="N16" i="9" s="1"/>
  <c r="M18" i="15"/>
  <c r="M16" i="9" s="1"/>
  <c r="L18" i="15"/>
  <c r="L16" i="9" s="1"/>
  <c r="K18" i="15"/>
  <c r="K16" i="9" s="1"/>
  <c r="J18" i="15"/>
  <c r="J16" i="9" s="1"/>
  <c r="I18" i="15"/>
  <c r="I16" i="9" s="1"/>
  <c r="AF17" i="15"/>
  <c r="T17" i="15"/>
  <c r="H17" i="15"/>
  <c r="AF16" i="15"/>
  <c r="T16" i="15"/>
  <c r="H16" i="15"/>
  <c r="AQ15" i="15"/>
  <c r="AP15" i="15"/>
  <c r="AO15" i="15"/>
  <c r="AN15" i="15"/>
  <c r="AM15" i="15"/>
  <c r="AL15" i="15"/>
  <c r="AK15" i="15"/>
  <c r="AJ15" i="15"/>
  <c r="AI15" i="15"/>
  <c r="AH15" i="15"/>
  <c r="AG15" i="15"/>
  <c r="AE15" i="15"/>
  <c r="AD15" i="15"/>
  <c r="AC15" i="15"/>
  <c r="AB15" i="15"/>
  <c r="AA15" i="15"/>
  <c r="Z15" i="15"/>
  <c r="Y15" i="15"/>
  <c r="X15" i="15"/>
  <c r="W15" i="15"/>
  <c r="V15" i="15"/>
  <c r="U15" i="15"/>
  <c r="S15" i="15"/>
  <c r="S15" i="9" s="1"/>
  <c r="R15" i="15"/>
  <c r="Q15" i="15"/>
  <c r="Q15" i="9" s="1"/>
  <c r="P15" i="15"/>
  <c r="P15" i="9" s="1"/>
  <c r="O15" i="15"/>
  <c r="O15" i="9" s="1"/>
  <c r="N15" i="15"/>
  <c r="M15" i="15"/>
  <c r="M15" i="9" s="1"/>
  <c r="L15" i="15"/>
  <c r="L15" i="9" s="1"/>
  <c r="K15" i="15"/>
  <c r="K15" i="9" s="1"/>
  <c r="J15" i="15"/>
  <c r="J15" i="9" s="1"/>
  <c r="I15" i="15"/>
  <c r="I15" i="9" s="1"/>
  <c r="W42" i="9" l="1"/>
  <c r="W41" i="9" s="1"/>
  <c r="W104" i="15"/>
  <c r="AD14" i="15"/>
  <c r="AD14" i="9" s="1"/>
  <c r="AQ14" i="15"/>
  <c r="AQ14" i="9" s="1"/>
  <c r="V49" i="15"/>
  <c r="V21" i="9" s="1"/>
  <c r="Z49" i="15"/>
  <c r="Z21" i="9" s="1"/>
  <c r="AD49" i="15"/>
  <c r="AD21" i="9" s="1"/>
  <c r="AI49" i="15"/>
  <c r="AI21" i="9" s="1"/>
  <c r="AM49" i="15"/>
  <c r="AM21" i="9" s="1"/>
  <c r="AQ49" i="15"/>
  <c r="AQ21" i="9" s="1"/>
  <c r="AM104" i="15"/>
  <c r="W49" i="15"/>
  <c r="W21" i="9" s="1"/>
  <c r="AE49" i="15"/>
  <c r="AE21" i="9" s="1"/>
  <c r="AF57" i="15"/>
  <c r="AJ67" i="15"/>
  <c r="AJ26" i="9" s="1"/>
  <c r="AN67" i="15"/>
  <c r="AN26" i="9" s="1"/>
  <c r="Q86" i="15"/>
  <c r="P92" i="15"/>
  <c r="P91" i="15" s="1"/>
  <c r="K49" i="15"/>
  <c r="X67" i="15"/>
  <c r="X26" i="9" s="1"/>
  <c r="AB67" i="15"/>
  <c r="AB26" i="9" s="1"/>
  <c r="AG67" i="15"/>
  <c r="AG26" i="9" s="1"/>
  <c r="AK67" i="15"/>
  <c r="AK26" i="9" s="1"/>
  <c r="S111" i="15"/>
  <c r="S110" i="15" s="1"/>
  <c r="Y86" i="15"/>
  <c r="Y31" i="9" s="1"/>
  <c r="T57" i="15"/>
  <c r="AK86" i="15"/>
  <c r="AK31" i="9" s="1"/>
  <c r="AO92" i="15"/>
  <c r="AO91" i="15" s="1"/>
  <c r="AD104" i="15"/>
  <c r="M32" i="9"/>
  <c r="P43" i="9"/>
  <c r="T68" i="15"/>
  <c r="X14" i="15"/>
  <c r="X14" i="9" s="1"/>
  <c r="X42" i="9"/>
  <c r="X41" i="9" s="1"/>
  <c r="X104" i="15"/>
  <c r="AB42" i="9"/>
  <c r="AB41" i="9" s="1"/>
  <c r="AB104" i="15"/>
  <c r="Q92" i="15"/>
  <c r="Q91" i="15" s="1"/>
  <c r="Z92" i="15"/>
  <c r="R14" i="15"/>
  <c r="AE14" i="15"/>
  <c r="AE14" i="9" s="1"/>
  <c r="I60" i="15"/>
  <c r="R81" i="15"/>
  <c r="AA42" i="9"/>
  <c r="AA41" i="9" s="1"/>
  <c r="U67" i="15"/>
  <c r="U26" i="9" s="1"/>
  <c r="Y67" i="15"/>
  <c r="Y26" i="9" s="1"/>
  <c r="O92" i="15"/>
  <c r="O91" i="15" s="1"/>
  <c r="AB92" i="15"/>
  <c r="AB35" i="9" s="1"/>
  <c r="AB34" i="9" s="1"/>
  <c r="AG92" i="15"/>
  <c r="AK92" i="15"/>
  <c r="AK91" i="15" s="1"/>
  <c r="I111" i="15"/>
  <c r="I110" i="15" s="1"/>
  <c r="AK42" i="9"/>
  <c r="M92" i="15"/>
  <c r="M91" i="15" s="1"/>
  <c r="V92" i="15"/>
  <c r="W67" i="15"/>
  <c r="W26" i="9" s="1"/>
  <c r="P49" i="15"/>
  <c r="AJ49" i="15"/>
  <c r="AJ21" i="9" s="1"/>
  <c r="S67" i="15"/>
  <c r="N81" i="15"/>
  <c r="U92" i="15"/>
  <c r="U91" i="15" s="1"/>
  <c r="Y92" i="15"/>
  <c r="Y35" i="9" s="1"/>
  <c r="Y34" i="9" s="1"/>
  <c r="L105" i="15"/>
  <c r="L104" i="15" s="1"/>
  <c r="AO42" i="9"/>
  <c r="H68" i="15"/>
  <c r="AF23" i="15"/>
  <c r="T23" i="15"/>
  <c r="AJ35" i="9"/>
  <c r="AJ91" i="15"/>
  <c r="N14" i="15"/>
  <c r="N15" i="9"/>
  <c r="AI14" i="15"/>
  <c r="AI14" i="9" s="1"/>
  <c r="S49" i="15"/>
  <c r="S22" i="9"/>
  <c r="L49" i="15"/>
  <c r="L23" i="9"/>
  <c r="AB49" i="15"/>
  <c r="AB21" i="9" s="1"/>
  <c r="P67" i="15"/>
  <c r="P27" i="9"/>
  <c r="K67" i="15"/>
  <c r="K28" i="9"/>
  <c r="O67" i="15"/>
  <c r="O28" i="9"/>
  <c r="V67" i="15"/>
  <c r="V26" i="9" s="1"/>
  <c r="Z67" i="15"/>
  <c r="Z26" i="9" s="1"/>
  <c r="AD67" i="15"/>
  <c r="AD26" i="9" s="1"/>
  <c r="AM67" i="15"/>
  <c r="AM26" i="9" s="1"/>
  <c r="AQ67" i="15"/>
  <c r="AQ26" i="9" s="1"/>
  <c r="J86" i="15"/>
  <c r="J32" i="9"/>
  <c r="L86" i="15"/>
  <c r="L33" i="9"/>
  <c r="P86" i="15"/>
  <c r="T89" i="15"/>
  <c r="AJ86" i="15"/>
  <c r="AJ31" i="9" s="1"/>
  <c r="AN86" i="15"/>
  <c r="AN31" i="9" s="1"/>
  <c r="AE91" i="15"/>
  <c r="AE35" i="9"/>
  <c r="AE34" i="9" s="1"/>
  <c r="Y91" i="15"/>
  <c r="AN91" i="15"/>
  <c r="AN35" i="9"/>
  <c r="AL104" i="15"/>
  <c r="AL42" i="9"/>
  <c r="AN42" i="9"/>
  <c r="AN104" i="15"/>
  <c r="AJ47" i="9"/>
  <c r="AJ110" i="15"/>
  <c r="AQ110" i="15"/>
  <c r="AQ47" i="9"/>
  <c r="L48" i="9"/>
  <c r="L111" i="15"/>
  <c r="L110" i="15" s="1"/>
  <c r="AE47" i="9"/>
  <c r="AE46" i="9" s="1"/>
  <c r="AE110" i="15"/>
  <c r="K25" i="9"/>
  <c r="Q25" i="9"/>
  <c r="R32" i="9"/>
  <c r="P33" i="9"/>
  <c r="W47" i="9"/>
  <c r="W46" i="9" s="1"/>
  <c r="H23" i="15"/>
  <c r="Z14" i="15"/>
  <c r="Z14" i="9" s="1"/>
  <c r="AP14" i="15"/>
  <c r="AP14" i="9" s="1"/>
  <c r="S14" i="15"/>
  <c r="S20" i="9"/>
  <c r="O49" i="15"/>
  <c r="N49" i="15"/>
  <c r="R49" i="15"/>
  <c r="AL49" i="15"/>
  <c r="AL21" i="9" s="1"/>
  <c r="AP49" i="15"/>
  <c r="AP21" i="9" s="1"/>
  <c r="I49" i="15"/>
  <c r="H57" i="15"/>
  <c r="Q49" i="15"/>
  <c r="Q23" i="9"/>
  <c r="U49" i="15"/>
  <c r="U21" i="9" s="1"/>
  <c r="AC49" i="15"/>
  <c r="AC21" i="9" s="1"/>
  <c r="AG49" i="15"/>
  <c r="AG21" i="9" s="1"/>
  <c r="AO49" i="15"/>
  <c r="AO21" i="9" s="1"/>
  <c r="O60" i="15"/>
  <c r="M67" i="15"/>
  <c r="I67" i="15"/>
  <c r="J67" i="15"/>
  <c r="N67" i="15"/>
  <c r="R67" i="15"/>
  <c r="R28" i="9"/>
  <c r="AA67" i="15"/>
  <c r="AA26" i="9" s="1"/>
  <c r="AE67" i="15"/>
  <c r="AE26" i="9" s="1"/>
  <c r="AH67" i="15"/>
  <c r="AH26" i="9" s="1"/>
  <c r="AL67" i="15"/>
  <c r="AL26" i="9" s="1"/>
  <c r="AP67" i="15"/>
  <c r="AP26" i="9" s="1"/>
  <c r="K81" i="15"/>
  <c r="M81" i="15"/>
  <c r="O81" i="15"/>
  <c r="Q81" i="15"/>
  <c r="S81" i="15"/>
  <c r="O86" i="15"/>
  <c r="O33" i="9"/>
  <c r="S86" i="15"/>
  <c r="S33" i="9"/>
  <c r="X86" i="15"/>
  <c r="X31" i="9" s="1"/>
  <c r="AB86" i="15"/>
  <c r="AB31" i="9" s="1"/>
  <c r="H95" i="15"/>
  <c r="I92" i="15"/>
  <c r="I91" i="15" s="1"/>
  <c r="V91" i="15"/>
  <c r="V35" i="9"/>
  <c r="V34" i="9" s="1"/>
  <c r="Z91" i="15"/>
  <c r="Z35" i="9"/>
  <c r="Z34" i="9" s="1"/>
  <c r="AQ92" i="15"/>
  <c r="Y104" i="15"/>
  <c r="Y42" i="9"/>
  <c r="Y41" i="9" s="1"/>
  <c r="AC104" i="15"/>
  <c r="AC42" i="9"/>
  <c r="AC41" i="9" s="1"/>
  <c r="AI104" i="15"/>
  <c r="AI42" i="9"/>
  <c r="J43" i="9"/>
  <c r="J105" i="15"/>
  <c r="J104" i="15" s="1"/>
  <c r="R43" i="9"/>
  <c r="R105" i="15"/>
  <c r="R104" i="15" s="1"/>
  <c r="AH104" i="15"/>
  <c r="AH42" i="9"/>
  <c r="AJ42" i="9"/>
  <c r="AJ104" i="15"/>
  <c r="AP104" i="15"/>
  <c r="AP42" i="9"/>
  <c r="R15" i="9"/>
  <c r="N22" i="9"/>
  <c r="R22" i="9"/>
  <c r="P23" i="9"/>
  <c r="I27" i="9"/>
  <c r="J28" i="9"/>
  <c r="N28" i="9"/>
  <c r="S28" i="9"/>
  <c r="I37" i="9"/>
  <c r="M37" i="9"/>
  <c r="Q37" i="9"/>
  <c r="J48" i="9"/>
  <c r="AA35" i="9"/>
  <c r="AA34" i="9" s="1"/>
  <c r="AK35" i="9"/>
  <c r="S92" i="15"/>
  <c r="S91" i="15" s="1"/>
  <c r="X92" i="15"/>
  <c r="J92" i="15"/>
  <c r="J91" i="15" s="1"/>
  <c r="L92" i="15"/>
  <c r="L91" i="15" s="1"/>
  <c r="N92" i="15"/>
  <c r="N91" i="15" s="1"/>
  <c r="AC92" i="15"/>
  <c r="AH92" i="15"/>
  <c r="AL92" i="15"/>
  <c r="V104" i="15"/>
  <c r="V42" i="9"/>
  <c r="V41" i="9" s="1"/>
  <c r="Z104" i="15"/>
  <c r="Z42" i="9"/>
  <c r="Z41" i="9" s="1"/>
  <c r="K105" i="15"/>
  <c r="K104" i="15" s="1"/>
  <c r="K43" i="9"/>
  <c r="O105" i="15"/>
  <c r="O104" i="15" s="1"/>
  <c r="O43" i="9"/>
  <c r="AI110" i="15"/>
  <c r="AI47" i="9"/>
  <c r="S36" i="9"/>
  <c r="J37" i="9"/>
  <c r="L37" i="9"/>
  <c r="N37" i="9"/>
  <c r="AO110" i="15"/>
  <c r="AF99" i="15"/>
  <c r="J30" i="9"/>
  <c r="AD13" i="15"/>
  <c r="AQ42" i="9"/>
  <c r="S43" i="9"/>
  <c r="AP92" i="15"/>
  <c r="AP91" i="15" s="1"/>
  <c r="T18" i="15"/>
  <c r="N25" i="9"/>
  <c r="AP47" i="9"/>
  <c r="AN47" i="9"/>
  <c r="Q111" i="15"/>
  <c r="Q110" i="15" s="1"/>
  <c r="AM47" i="9"/>
  <c r="AB47" i="9"/>
  <c r="AB46" i="9" s="1"/>
  <c r="AB110" i="15"/>
  <c r="O111" i="15"/>
  <c r="O110" i="15" s="1"/>
  <c r="N111" i="15"/>
  <c r="N110" i="15" s="1"/>
  <c r="AL47" i="9"/>
  <c r="AK47" i="9"/>
  <c r="AK110" i="15"/>
  <c r="AF112" i="15"/>
  <c r="AD110" i="15"/>
  <c r="AD47" i="9"/>
  <c r="AD46" i="9" s="1"/>
  <c r="AC47" i="9"/>
  <c r="AC46" i="9" s="1"/>
  <c r="AC110" i="15"/>
  <c r="AA110" i="15"/>
  <c r="AA47" i="9"/>
  <c r="AA46" i="9" s="1"/>
  <c r="Z47" i="9"/>
  <c r="Z46" i="9" s="1"/>
  <c r="Y47" i="9"/>
  <c r="Y46" i="9" s="1"/>
  <c r="Y110" i="15"/>
  <c r="T112" i="15"/>
  <c r="T111" i="15"/>
  <c r="R48" i="9"/>
  <c r="P111" i="15"/>
  <c r="P110" i="15" s="1"/>
  <c r="H112" i="15"/>
  <c r="M111" i="15"/>
  <c r="M110" i="15" s="1"/>
  <c r="AE42" i="9"/>
  <c r="AE41" i="9" s="1"/>
  <c r="T106" i="15"/>
  <c r="T99" i="15"/>
  <c r="AD92" i="15"/>
  <c r="AD91" i="15" s="1"/>
  <c r="H99" i="15"/>
  <c r="AF95" i="15"/>
  <c r="T95" i="15"/>
  <c r="AP35" i="9"/>
  <c r="H93" i="15"/>
  <c r="R92" i="15"/>
  <c r="R91" i="15" s="1"/>
  <c r="AF89" i="15"/>
  <c r="H89" i="15"/>
  <c r="N86" i="15"/>
  <c r="I30" i="9"/>
  <c r="H82" i="15"/>
  <c r="AF81" i="15"/>
  <c r="AF82" i="15"/>
  <c r="T81" i="15"/>
  <c r="T82" i="15"/>
  <c r="AO67" i="15"/>
  <c r="AO26" i="9" s="1"/>
  <c r="AF72" i="15"/>
  <c r="AC67" i="15"/>
  <c r="AC26" i="9" s="1"/>
  <c r="T72" i="15"/>
  <c r="Q67" i="15"/>
  <c r="AF68" i="15"/>
  <c r="R25" i="9"/>
  <c r="AF61" i="15"/>
  <c r="H61" i="15"/>
  <c r="M60" i="15"/>
  <c r="AF60" i="15"/>
  <c r="M23" i="9"/>
  <c r="AK49" i="15"/>
  <c r="AK21" i="9" s="1"/>
  <c r="T50" i="15"/>
  <c r="Y49" i="15"/>
  <c r="Y21" i="9" s="1"/>
  <c r="M49" i="15"/>
  <c r="H50" i="15"/>
  <c r="K14" i="15"/>
  <c r="AF35" i="15"/>
  <c r="W14" i="15"/>
  <c r="T35" i="15"/>
  <c r="H35" i="15"/>
  <c r="T30" i="15"/>
  <c r="H30" i="15"/>
  <c r="AN14" i="15"/>
  <c r="AN14" i="9" s="1"/>
  <c r="AF30" i="15"/>
  <c r="AJ14" i="15"/>
  <c r="AJ14" i="9" s="1"/>
  <c r="AA14" i="15"/>
  <c r="AA14" i="9" s="1"/>
  <c r="AF18" i="15"/>
  <c r="H18" i="15"/>
  <c r="H15" i="15"/>
  <c r="O14" i="15"/>
  <c r="AF44" i="15"/>
  <c r="L14" i="15"/>
  <c r="P14" i="15"/>
  <c r="AB14" i="15"/>
  <c r="T44" i="15"/>
  <c r="AM14" i="15"/>
  <c r="AM14" i="9" s="1"/>
  <c r="I14" i="15"/>
  <c r="M14" i="15"/>
  <c r="Q14" i="15"/>
  <c r="U14" i="15"/>
  <c r="Y14" i="15"/>
  <c r="AC14" i="15"/>
  <c r="AC14" i="9" s="1"/>
  <c r="AG14" i="15"/>
  <c r="AK14" i="15"/>
  <c r="AO14" i="15"/>
  <c r="AO14" i="9" s="1"/>
  <c r="H44" i="15"/>
  <c r="AF50" i="15"/>
  <c r="AH49" i="15"/>
  <c r="AH21" i="9" s="1"/>
  <c r="T93" i="15"/>
  <c r="W92" i="15"/>
  <c r="W35" i="9" s="1"/>
  <c r="W34" i="9" s="1"/>
  <c r="T105" i="15"/>
  <c r="U104" i="15"/>
  <c r="AI67" i="15"/>
  <c r="H72" i="15"/>
  <c r="T87" i="15"/>
  <c r="U86" i="15"/>
  <c r="U31" i="9" s="1"/>
  <c r="AF106" i="15"/>
  <c r="AG105" i="15"/>
  <c r="AG42" i="9" s="1"/>
  <c r="AF15" i="15"/>
  <c r="AH14" i="15"/>
  <c r="AH14" i="9" s="1"/>
  <c r="AL14" i="15"/>
  <c r="AN49" i="15"/>
  <c r="AN21" i="9" s="1"/>
  <c r="T60" i="15"/>
  <c r="K86" i="15"/>
  <c r="H87" i="15"/>
  <c r="I86" i="15"/>
  <c r="AI86" i="15"/>
  <c r="AI31" i="9" s="1"/>
  <c r="J14" i="15"/>
  <c r="T15" i="15"/>
  <c r="V14" i="15"/>
  <c r="V14" i="9" s="1"/>
  <c r="J49" i="15"/>
  <c r="X49" i="15"/>
  <c r="J60" i="15"/>
  <c r="T61" i="15"/>
  <c r="AE86" i="15"/>
  <c r="AI92" i="15"/>
  <c r="AI35" i="9" s="1"/>
  <c r="AF93" i="15"/>
  <c r="AM92" i="15"/>
  <c r="I104" i="15"/>
  <c r="V110" i="15"/>
  <c r="AH111" i="15"/>
  <c r="AH47" i="9" s="1"/>
  <c r="H106" i="15"/>
  <c r="AF87" i="15"/>
  <c r="AQ13" i="15" l="1"/>
  <c r="AO35" i="9"/>
  <c r="R13" i="15"/>
  <c r="S13" i="15"/>
  <c r="S9" i="15" s="1"/>
  <c r="H81" i="15"/>
  <c r="U35" i="9"/>
  <c r="U34" i="9" s="1"/>
  <c r="AF86" i="15"/>
  <c r="I13" i="15"/>
  <c r="I9" i="15" s="1"/>
  <c r="L13" i="15"/>
  <c r="L9" i="15" s="1"/>
  <c r="L8" i="15" s="1"/>
  <c r="H91" i="15"/>
  <c r="AB91" i="15"/>
  <c r="AG91" i="15"/>
  <c r="AG35" i="9"/>
  <c r="T104" i="15"/>
  <c r="O13" i="15"/>
  <c r="O9" i="15" s="1"/>
  <c r="N13" i="15"/>
  <c r="AM91" i="15"/>
  <c r="AM35" i="9"/>
  <c r="AL13" i="15"/>
  <c r="AL14" i="9"/>
  <c r="AG13" i="15"/>
  <c r="AG14" i="9"/>
  <c r="AL91" i="15"/>
  <c r="AL35" i="9"/>
  <c r="AC91" i="15"/>
  <c r="AC35" i="9"/>
  <c r="AC34" i="9" s="1"/>
  <c r="X91" i="15"/>
  <c r="X35" i="9"/>
  <c r="X34" i="9" s="1"/>
  <c r="AQ91" i="15"/>
  <c r="AQ35" i="9"/>
  <c r="H105" i="15"/>
  <c r="H104" i="15"/>
  <c r="AE13" i="15"/>
  <c r="AE9" i="15" s="1"/>
  <c r="AE31" i="9"/>
  <c r="X13" i="15"/>
  <c r="X9" i="15" s="1"/>
  <c r="X8" i="15" s="1"/>
  <c r="X21" i="9"/>
  <c r="AQ9" i="15"/>
  <c r="AI13" i="15"/>
  <c r="AI26" i="9"/>
  <c r="U13" i="15"/>
  <c r="U9" i="15" s="1"/>
  <c r="U14" i="9"/>
  <c r="U13" i="9" s="1"/>
  <c r="P13" i="15"/>
  <c r="P9" i="15" s="1"/>
  <c r="Z13" i="15"/>
  <c r="Z9" i="15" s="1"/>
  <c r="AP13" i="15"/>
  <c r="AP9" i="15" s="1"/>
  <c r="H67" i="15"/>
  <c r="AH91" i="15"/>
  <c r="AH35" i="9"/>
  <c r="N9" i="15"/>
  <c r="AD9" i="15"/>
  <c r="H86" i="15"/>
  <c r="AF67" i="15"/>
  <c r="AO13" i="15"/>
  <c r="AO9" i="15" s="1"/>
  <c r="Q13" i="15"/>
  <c r="Q9" i="15" s="1"/>
  <c r="H60" i="15"/>
  <c r="H49" i="15"/>
  <c r="AC13" i="15"/>
  <c r="T67" i="15"/>
  <c r="H110" i="15"/>
  <c r="T110" i="15"/>
  <c r="H111" i="15"/>
  <c r="AD35" i="9"/>
  <c r="AD34" i="9" s="1"/>
  <c r="H92" i="15"/>
  <c r="R9" i="15"/>
  <c r="M13" i="15"/>
  <c r="M9" i="15" s="1"/>
  <c r="K13" i="15"/>
  <c r="K9" i="15" s="1"/>
  <c r="AK13" i="15"/>
  <c r="AK9" i="15" s="1"/>
  <c r="AK14" i="9"/>
  <c r="Y13" i="15"/>
  <c r="Y9" i="15" s="1"/>
  <c r="Y14" i="9"/>
  <c r="W13" i="15"/>
  <c r="W14" i="9"/>
  <c r="AN13" i="15"/>
  <c r="AN9" i="15" s="1"/>
  <c r="AJ13" i="15"/>
  <c r="AJ9" i="15" s="1"/>
  <c r="AA13" i="15"/>
  <c r="AA9" i="15" s="1"/>
  <c r="AB13" i="15"/>
  <c r="AB9" i="15" s="1"/>
  <c r="AB14" i="9"/>
  <c r="AM13" i="15"/>
  <c r="AF111" i="15"/>
  <c r="AH110" i="15"/>
  <c r="AF110" i="15" s="1"/>
  <c r="J13" i="15"/>
  <c r="J9" i="15" s="1"/>
  <c r="H14" i="15"/>
  <c r="T86" i="15"/>
  <c r="AF49" i="15"/>
  <c r="T49" i="15"/>
  <c r="AI91" i="15"/>
  <c r="AF92" i="15"/>
  <c r="V13" i="15"/>
  <c r="V9" i="15" s="1"/>
  <c r="T14" i="15"/>
  <c r="W91" i="15"/>
  <c r="T92" i="15"/>
  <c r="AF14" i="15"/>
  <c r="AH13" i="15"/>
  <c r="AF105" i="15"/>
  <c r="AG104" i="15"/>
  <c r="AF104" i="15" s="1"/>
  <c r="AF91" i="15" l="1"/>
  <c r="AC9" i="15"/>
  <c r="AM9" i="15"/>
  <c r="AI9" i="15"/>
  <c r="AH9" i="15"/>
  <c r="AL9" i="15"/>
  <c r="AJ8" i="15"/>
  <c r="M8" i="15"/>
  <c r="AF13" i="15"/>
  <c r="Y8" i="15"/>
  <c r="H13" i="15"/>
  <c r="W9" i="15"/>
  <c r="T91" i="15"/>
  <c r="J8" i="15"/>
  <c r="T13" i="15"/>
  <c r="H9" i="15"/>
  <c r="I8" i="15"/>
  <c r="AG9" i="15"/>
  <c r="AK8" i="15" l="1"/>
  <c r="AH8" i="15"/>
  <c r="AF9" i="15"/>
  <c r="AG8" i="15"/>
  <c r="U8" i="15"/>
  <c r="T9" i="15"/>
  <c r="V8" i="15"/>
  <c r="K217" i="7" l="1"/>
  <c r="AF218" i="7"/>
  <c r="T218" i="7"/>
  <c r="H218" i="7"/>
  <c r="AQ217" i="7"/>
  <c r="AP217" i="7"/>
  <c r="AO217" i="7"/>
  <c r="AN217" i="7"/>
  <c r="AM217" i="7"/>
  <c r="AL217" i="7"/>
  <c r="AK217" i="7"/>
  <c r="AJ217" i="7"/>
  <c r="AI217" i="7"/>
  <c r="AH217" i="7"/>
  <c r="AG217" i="7"/>
  <c r="AE217" i="7"/>
  <c r="AD217" i="7"/>
  <c r="AC217" i="7"/>
  <c r="AB217" i="7"/>
  <c r="AA217" i="7"/>
  <c r="Z217" i="7"/>
  <c r="Y217" i="7"/>
  <c r="X217" i="7"/>
  <c r="W217" i="7"/>
  <c r="V217" i="7"/>
  <c r="U217" i="7"/>
  <c r="S217" i="7"/>
  <c r="R217" i="7"/>
  <c r="Q217" i="7"/>
  <c r="P217" i="7"/>
  <c r="O217" i="7"/>
  <c r="N217" i="7"/>
  <c r="M217" i="7"/>
  <c r="L217" i="7"/>
  <c r="J217" i="7"/>
  <c r="I217" i="7"/>
  <c r="P220" i="7"/>
  <c r="J220" i="7"/>
  <c r="AH220" i="7"/>
  <c r="AQ220" i="7"/>
  <c r="AP220" i="7"/>
  <c r="AO220" i="7"/>
  <c r="AN220" i="7"/>
  <c r="AM220" i="7"/>
  <c r="AL220" i="7"/>
  <c r="AK220" i="7"/>
  <c r="AJ220" i="7"/>
  <c r="AI220" i="7"/>
  <c r="AG220" i="7"/>
  <c r="AE220" i="7"/>
  <c r="AD220" i="7"/>
  <c r="AC220" i="7"/>
  <c r="AB220" i="7"/>
  <c r="AA220" i="7"/>
  <c r="Z220" i="7"/>
  <c r="Y220" i="7"/>
  <c r="X220" i="7"/>
  <c r="W220" i="7"/>
  <c r="V220" i="7"/>
  <c r="U220" i="7"/>
  <c r="S220" i="7"/>
  <c r="R220" i="7"/>
  <c r="Q220" i="7"/>
  <c r="O220" i="7"/>
  <c r="N220" i="7"/>
  <c r="M220" i="7"/>
  <c r="L220" i="7"/>
  <c r="K220" i="7"/>
  <c r="AF221" i="7"/>
  <c r="T221" i="7"/>
  <c r="H221" i="7"/>
  <c r="AH114" i="7"/>
  <c r="V114" i="7"/>
  <c r="S114" i="7"/>
  <c r="I114" i="7"/>
  <c r="AF115" i="7"/>
  <c r="T115" i="7"/>
  <c r="H115" i="7"/>
  <c r="AQ114" i="7"/>
  <c r="AP114" i="7"/>
  <c r="AO114" i="7"/>
  <c r="AN114" i="7"/>
  <c r="AM114" i="7"/>
  <c r="AL114" i="7"/>
  <c r="AK114" i="7"/>
  <c r="AJ114" i="7"/>
  <c r="AI114" i="7"/>
  <c r="AG114" i="7"/>
  <c r="AE114" i="7"/>
  <c r="AD114" i="7"/>
  <c r="AC114" i="7"/>
  <c r="AB114" i="7"/>
  <c r="AA114" i="7"/>
  <c r="Z114" i="7"/>
  <c r="Y114" i="7"/>
  <c r="X114" i="7"/>
  <c r="W114" i="7"/>
  <c r="U114" i="7"/>
  <c r="R114" i="7"/>
  <c r="Q114" i="7"/>
  <c r="P114" i="7"/>
  <c r="O114" i="7"/>
  <c r="N114" i="7"/>
  <c r="M114" i="7"/>
  <c r="L114" i="7"/>
  <c r="K114" i="7"/>
  <c r="J114" i="7"/>
  <c r="AQ119" i="7"/>
  <c r="AP119" i="7"/>
  <c r="AO119" i="7"/>
  <c r="AN119" i="7"/>
  <c r="AM119" i="7"/>
  <c r="AL119" i="7"/>
  <c r="AK119" i="7"/>
  <c r="AJ119" i="7"/>
  <c r="AI119" i="7"/>
  <c r="AH119" i="7"/>
  <c r="AG119" i="7"/>
  <c r="AE119" i="7"/>
  <c r="AD119" i="7"/>
  <c r="AC119" i="7"/>
  <c r="AB119" i="7"/>
  <c r="AA119" i="7"/>
  <c r="Z119" i="7"/>
  <c r="Y119" i="7"/>
  <c r="X119" i="7"/>
  <c r="W119" i="7"/>
  <c r="V119" i="7"/>
  <c r="U119" i="7"/>
  <c r="S119" i="7"/>
  <c r="R119" i="7"/>
  <c r="Q119" i="7"/>
  <c r="P119" i="7"/>
  <c r="O119" i="7"/>
  <c r="N119" i="7"/>
  <c r="M119" i="7"/>
  <c r="L119" i="7"/>
  <c r="K119" i="7"/>
  <c r="J119" i="7"/>
  <c r="I119" i="7"/>
  <c r="H120" i="7"/>
  <c r="AT41" i="7" s="1"/>
  <c r="AF120" i="7"/>
  <c r="AV41" i="7" s="1"/>
  <c r="T120" i="7"/>
  <c r="AU41" i="7" s="1"/>
  <c r="J121" i="7"/>
  <c r="AG121" i="7"/>
  <c r="AQ121" i="7"/>
  <c r="AP121" i="7"/>
  <c r="AO121" i="7"/>
  <c r="AN121" i="7"/>
  <c r="AM121" i="7"/>
  <c r="AL121" i="7"/>
  <c r="AK121" i="7"/>
  <c r="AJ121" i="7"/>
  <c r="AI121" i="7"/>
  <c r="AH121" i="7"/>
  <c r="AE121" i="7"/>
  <c r="AD121" i="7"/>
  <c r="AC121" i="7"/>
  <c r="AB121" i="7"/>
  <c r="AA121" i="7"/>
  <c r="Z121" i="7"/>
  <c r="Y121" i="7"/>
  <c r="X121" i="7"/>
  <c r="W121" i="7"/>
  <c r="V121" i="7"/>
  <c r="U121" i="7"/>
  <c r="S121" i="7"/>
  <c r="R121" i="7"/>
  <c r="Q121" i="7"/>
  <c r="P121" i="7"/>
  <c r="O121" i="7"/>
  <c r="N121" i="7"/>
  <c r="M121" i="7"/>
  <c r="L121" i="7"/>
  <c r="K121" i="7"/>
  <c r="I121" i="7"/>
  <c r="AF122" i="7"/>
  <c r="T122" i="7"/>
  <c r="H122" i="7"/>
  <c r="AF126" i="7"/>
  <c r="T126" i="7"/>
  <c r="H126" i="7"/>
  <c r="I112" i="7"/>
  <c r="M112" i="7"/>
  <c r="L112" i="7"/>
  <c r="AQ112" i="7"/>
  <c r="AP112" i="7"/>
  <c r="AO112" i="7"/>
  <c r="AN112" i="7"/>
  <c r="AM112" i="7"/>
  <c r="AL112" i="7"/>
  <c r="AK112" i="7"/>
  <c r="AJ112" i="7"/>
  <c r="AI112" i="7"/>
  <c r="AH112" i="7"/>
  <c r="AG112" i="7"/>
  <c r="AE112" i="7"/>
  <c r="AD112" i="7"/>
  <c r="AC112" i="7"/>
  <c r="AB112" i="7"/>
  <c r="AA112" i="7"/>
  <c r="Z112" i="7"/>
  <c r="Y112" i="7"/>
  <c r="X112" i="7"/>
  <c r="W112" i="7"/>
  <c r="V112" i="7"/>
  <c r="U112" i="7"/>
  <c r="S112" i="7"/>
  <c r="R112" i="7"/>
  <c r="Q112" i="7"/>
  <c r="P112" i="7"/>
  <c r="O112" i="7"/>
  <c r="N112" i="7"/>
  <c r="K112" i="7"/>
  <c r="J112" i="7"/>
  <c r="AF113" i="7"/>
  <c r="T113" i="7"/>
  <c r="H113" i="7"/>
  <c r="H217" i="7" l="1"/>
  <c r="T220" i="7"/>
  <c r="AF119" i="7"/>
  <c r="AF220" i="7"/>
  <c r="T217" i="7"/>
  <c r="AF217" i="7"/>
  <c r="H114" i="7"/>
  <c r="H119" i="7"/>
  <c r="T121" i="7"/>
  <c r="AF114" i="7"/>
  <c r="AF121" i="7"/>
  <c r="T114" i="7"/>
  <c r="AF112" i="7"/>
  <c r="T112" i="7"/>
  <c r="T119" i="7"/>
  <c r="H121" i="7"/>
  <c r="H112" i="7"/>
  <c r="AF66" i="7"/>
  <c r="AQ61" i="7"/>
  <c r="AP61" i="7"/>
  <c r="AO61" i="7"/>
  <c r="AN61" i="7"/>
  <c r="AM61" i="7"/>
  <c r="AL61" i="7"/>
  <c r="AK61" i="7"/>
  <c r="AJ61" i="7"/>
  <c r="AI61" i="7"/>
  <c r="AH61" i="7"/>
  <c r="AG61" i="7"/>
  <c r="AE61" i="7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T60" i="7"/>
  <c r="T59" i="7"/>
  <c r="AJ58" i="7"/>
  <c r="AE58" i="7"/>
  <c r="U58" i="7"/>
  <c r="S58" i="7"/>
  <c r="J58" i="7"/>
  <c r="I58" i="7"/>
  <c r="V52" i="7"/>
  <c r="I52" i="7"/>
  <c r="AF64" i="7"/>
  <c r="T64" i="7"/>
  <c r="H64" i="7"/>
  <c r="AK58" i="7"/>
  <c r="AK52" i="7"/>
  <c r="AF62" i="7"/>
  <c r="AV31" i="7" s="1"/>
  <c r="T62" i="7"/>
  <c r="AU31" i="7" s="1"/>
  <c r="H62" i="7"/>
  <c r="AT31" i="7" s="1"/>
  <c r="AF60" i="7"/>
  <c r="H60" i="7"/>
  <c r="AF59" i="7"/>
  <c r="H59" i="7"/>
  <c r="AQ58" i="7"/>
  <c r="AP58" i="7"/>
  <c r="AO58" i="7"/>
  <c r="AN58" i="7"/>
  <c r="AM58" i="7"/>
  <c r="AL58" i="7"/>
  <c r="AI58" i="7"/>
  <c r="AH58" i="7"/>
  <c r="AG58" i="7"/>
  <c r="AD58" i="7"/>
  <c r="AC58" i="7"/>
  <c r="AB58" i="7"/>
  <c r="AA58" i="7"/>
  <c r="Z58" i="7"/>
  <c r="Y58" i="7"/>
  <c r="X58" i="7"/>
  <c r="W58" i="7"/>
  <c r="V58" i="7"/>
  <c r="R58" i="7"/>
  <c r="Q58" i="7"/>
  <c r="P58" i="7"/>
  <c r="O58" i="7"/>
  <c r="N58" i="7"/>
  <c r="M58" i="7"/>
  <c r="L58" i="7"/>
  <c r="K58" i="7"/>
  <c r="AF55" i="7"/>
  <c r="T55" i="7"/>
  <c r="H55" i="7"/>
  <c r="AT34" i="7" l="1"/>
  <c r="AT33" i="7"/>
  <c r="AV34" i="7"/>
  <c r="AV33" i="7"/>
  <c r="AU34" i="7"/>
  <c r="AU33" i="7"/>
  <c r="AF61" i="7"/>
  <c r="T61" i="7"/>
  <c r="H58" i="7"/>
  <c r="H61" i="7"/>
  <c r="T63" i="7"/>
  <c r="AF63" i="7"/>
  <c r="H63" i="7"/>
  <c r="T58" i="7"/>
  <c r="AF58" i="7"/>
  <c r="I48" i="7" l="1"/>
  <c r="I47" i="7" s="1"/>
  <c r="AL219" i="7"/>
  <c r="AN219" i="7"/>
  <c r="AF222" i="7"/>
  <c r="AQ219" i="7"/>
  <c r="AM219" i="7"/>
  <c r="AK219" i="7"/>
  <c r="AJ219" i="7"/>
  <c r="AI219" i="7"/>
  <c r="AH219" i="7"/>
  <c r="AG219" i="7"/>
  <c r="AP219" i="7"/>
  <c r="AO219" i="7"/>
  <c r="T222" i="7"/>
  <c r="AE219" i="7"/>
  <c r="AD219" i="7"/>
  <c r="AC219" i="7"/>
  <c r="AB219" i="7"/>
  <c r="AA219" i="7"/>
  <c r="Z219" i="7"/>
  <c r="Y219" i="7"/>
  <c r="X219" i="7"/>
  <c r="W219" i="7"/>
  <c r="V219" i="7"/>
  <c r="K219" i="7"/>
  <c r="R219" i="7"/>
  <c r="Q219" i="7"/>
  <c r="P219" i="7"/>
  <c r="O219" i="7"/>
  <c r="N219" i="7"/>
  <c r="M219" i="7"/>
  <c r="L219" i="7"/>
  <c r="J219" i="7"/>
  <c r="S219" i="7"/>
  <c r="H222" i="7"/>
  <c r="T124" i="7"/>
  <c r="AF124" i="7"/>
  <c r="H124" i="7"/>
  <c r="AF219" i="7" l="1"/>
  <c r="U219" i="7"/>
  <c r="T219" i="7" s="1"/>
  <c r="H220" i="7"/>
  <c r="H219" i="7"/>
  <c r="AV35" i="7"/>
  <c r="T66" i="7"/>
  <c r="AU35" i="7" s="1"/>
  <c r="H66" i="7"/>
  <c r="AT35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R24" i="9"/>
  <c r="J24" i="9"/>
  <c r="AQ46" i="9"/>
  <c r="AI46" i="9"/>
  <c r="AK34" i="9"/>
  <c r="Q42" i="9"/>
  <c r="Q41" i="9" s="1"/>
  <c r="P42" i="9"/>
  <c r="P41" i="9" s="1"/>
  <c r="O31" i="9"/>
  <c r="R29" i="9"/>
  <c r="O29" i="9"/>
  <c r="J29" i="9"/>
  <c r="Q24" i="9"/>
  <c r="P24" i="9"/>
  <c r="M24" i="9"/>
  <c r="L24" i="9"/>
  <c r="I29" i="9"/>
  <c r="I24" i="9"/>
  <c r="T32" i="9"/>
  <c r="T20" i="9"/>
  <c r="M31" i="9" l="1"/>
  <c r="P26" i="9"/>
  <c r="I26" i="9"/>
  <c r="N21" i="9"/>
  <c r="M29" i="9"/>
  <c r="N29" i="9"/>
  <c r="S31" i="9"/>
  <c r="L21" i="9"/>
  <c r="N26" i="9"/>
  <c r="Q31" i="9"/>
  <c r="H16" i="9"/>
  <c r="P14" i="9"/>
  <c r="H17" i="9"/>
  <c r="H18" i="9"/>
  <c r="Q21" i="9"/>
  <c r="O26" i="9"/>
  <c r="S26" i="9"/>
  <c r="J31" i="9"/>
  <c r="R31" i="9"/>
  <c r="K31" i="9"/>
  <c r="O21" i="9"/>
  <c r="I31" i="9"/>
  <c r="L14" i="9"/>
  <c r="K24" i="9"/>
  <c r="R26" i="9"/>
  <c r="K14" i="9"/>
  <c r="O14" i="9"/>
  <c r="S14" i="9"/>
  <c r="K35" i="9"/>
  <c r="K34" i="9" s="1"/>
  <c r="N47" i="9"/>
  <c r="N46" i="9" s="1"/>
  <c r="AF29" i="9"/>
  <c r="H19" i="9"/>
  <c r="N24" i="9"/>
  <c r="M26" i="9"/>
  <c r="Q29" i="9"/>
  <c r="M14" i="9"/>
  <c r="Q14" i="9"/>
  <c r="K21" i="9"/>
  <c r="S21" i="9"/>
  <c r="K26" i="9"/>
  <c r="K29" i="9"/>
  <c r="S29" i="9"/>
  <c r="M35" i="9"/>
  <c r="M34" i="9" s="1"/>
  <c r="Q35" i="9"/>
  <c r="Q34" i="9" s="1"/>
  <c r="M21" i="9"/>
  <c r="Q26" i="9"/>
  <c r="N14" i="9"/>
  <c r="R14" i="9"/>
  <c r="P21" i="9"/>
  <c r="H23" i="9"/>
  <c r="L26" i="9"/>
  <c r="L29" i="9"/>
  <c r="P29" i="9"/>
  <c r="J35" i="9"/>
  <c r="J34" i="9" s="1"/>
  <c r="R35" i="9"/>
  <c r="R34" i="9" s="1"/>
  <c r="K42" i="9"/>
  <c r="K41" i="9" s="1"/>
  <c r="S24" i="9"/>
  <c r="L31" i="9"/>
  <c r="O35" i="9"/>
  <c r="O34" i="9" s="1"/>
  <c r="H28" i="9"/>
  <c r="H37" i="9"/>
  <c r="O47" i="9"/>
  <c r="O46" i="9" s="1"/>
  <c r="J21" i="9"/>
  <c r="R21" i="9"/>
  <c r="O24" i="9"/>
  <c r="P31" i="9"/>
  <c r="N31" i="9"/>
  <c r="L42" i="9"/>
  <c r="L41" i="9" s="1"/>
  <c r="AH46" i="9"/>
  <c r="AL46" i="9"/>
  <c r="AP46" i="9"/>
  <c r="AJ46" i="9"/>
  <c r="AN46" i="9"/>
  <c r="AK46" i="9"/>
  <c r="AO46" i="9"/>
  <c r="AM46" i="9"/>
  <c r="L47" i="9"/>
  <c r="L46" i="9" s="1"/>
  <c r="P47" i="9"/>
  <c r="P46" i="9" s="1"/>
  <c r="M47" i="9"/>
  <c r="M46" i="9" s="1"/>
  <c r="Q47" i="9"/>
  <c r="Q46" i="9" s="1"/>
  <c r="I47" i="9"/>
  <c r="I46" i="9" s="1"/>
  <c r="J47" i="9"/>
  <c r="J46" i="9" s="1"/>
  <c r="R47" i="9"/>
  <c r="R46" i="9" s="1"/>
  <c r="K47" i="9"/>
  <c r="K46" i="9" s="1"/>
  <c r="S47" i="9"/>
  <c r="S46" i="9" s="1"/>
  <c r="S35" i="9"/>
  <c r="S34" i="9" s="1"/>
  <c r="P35" i="9"/>
  <c r="P34" i="9" s="1"/>
  <c r="L35" i="9"/>
  <c r="L34" i="9" s="1"/>
  <c r="I35" i="9"/>
  <c r="I34" i="9" s="1"/>
  <c r="S42" i="9"/>
  <c r="S41" i="9" s="1"/>
  <c r="R42" i="9"/>
  <c r="R41" i="9" s="1"/>
  <c r="O42" i="9"/>
  <c r="O41" i="9" s="1"/>
  <c r="N42" i="9"/>
  <c r="N41" i="9" s="1"/>
  <c r="M42" i="9"/>
  <c r="M41" i="9" s="1"/>
  <c r="J42" i="9"/>
  <c r="J41" i="9" s="1"/>
  <c r="H15" i="9"/>
  <c r="AI41" i="9"/>
  <c r="AM41" i="9"/>
  <c r="AQ41" i="9"/>
  <c r="AK41" i="9"/>
  <c r="AO41" i="9"/>
  <c r="AL41" i="9"/>
  <c r="AP41" i="9"/>
  <c r="AJ41" i="9"/>
  <c r="AN41" i="9"/>
  <c r="AO34" i="9"/>
  <c r="AF24" i="9"/>
  <c r="T24" i="9"/>
  <c r="H25" i="9"/>
  <c r="H20" i="9"/>
  <c r="J14" i="9"/>
  <c r="J26" i="9"/>
  <c r="T33" i="9"/>
  <c r="T38" i="9"/>
  <c r="H24" i="9" l="1"/>
  <c r="AQ13" i="9"/>
  <c r="P13" i="9"/>
  <c r="P9" i="9" s="1"/>
  <c r="AI13" i="9"/>
  <c r="AO13" i="9"/>
  <c r="AO9" i="9" s="1"/>
  <c r="N35" i="9"/>
  <c r="N34" i="9" s="1"/>
  <c r="H34" i="9" s="1"/>
  <c r="L13" i="9"/>
  <c r="L9" i="9" s="1"/>
  <c r="H30" i="9"/>
  <c r="AN13" i="9"/>
  <c r="H36" i="9"/>
  <c r="H29" i="9"/>
  <c r="AA13" i="9"/>
  <c r="AA9" i="9" s="1"/>
  <c r="O13" i="9"/>
  <c r="O9" i="9" s="1"/>
  <c r="I14" i="9"/>
  <c r="H14" i="9" s="1"/>
  <c r="H32" i="9"/>
  <c r="AM13" i="9"/>
  <c r="AK13" i="9"/>
  <c r="AK9" i="9" s="1"/>
  <c r="AM34" i="9"/>
  <c r="H31" i="9"/>
  <c r="S13" i="9"/>
  <c r="S9" i="9" s="1"/>
  <c r="Z13" i="9"/>
  <c r="N13" i="9"/>
  <c r="AE13" i="9"/>
  <c r="AE9" i="9" s="1"/>
  <c r="T29" i="9"/>
  <c r="AJ13" i="9"/>
  <c r="H27" i="9"/>
  <c r="M13" i="9"/>
  <c r="M9" i="9" s="1"/>
  <c r="K13" i="9"/>
  <c r="K9" i="9" s="1"/>
  <c r="R13" i="9"/>
  <c r="R9" i="9" s="1"/>
  <c r="Q13" i="9"/>
  <c r="Q9" i="9" s="1"/>
  <c r="H33" i="9"/>
  <c r="H26" i="9"/>
  <c r="H22" i="9"/>
  <c r="I21" i="9"/>
  <c r="H21" i="9" s="1"/>
  <c r="H46" i="9"/>
  <c r="H48" i="9"/>
  <c r="H47" i="9"/>
  <c r="AQ34" i="9"/>
  <c r="AQ9" i="9" s="1"/>
  <c r="AI34" i="9"/>
  <c r="H38" i="9"/>
  <c r="T42" i="9"/>
  <c r="T41" i="9"/>
  <c r="H43" i="9"/>
  <c r="I42" i="9"/>
  <c r="AH41" i="9"/>
  <c r="AG41" i="9"/>
  <c r="AP34" i="9"/>
  <c r="AL34" i="9"/>
  <c r="AH34" i="9"/>
  <c r="AN34" i="9"/>
  <c r="AJ34" i="9"/>
  <c r="AF31" i="9"/>
  <c r="AL13" i="9"/>
  <c r="AF26" i="9"/>
  <c r="AP13" i="9"/>
  <c r="AH13" i="9"/>
  <c r="AF21" i="9"/>
  <c r="AG13" i="9"/>
  <c r="AF14" i="9"/>
  <c r="AB13" i="9"/>
  <c r="AB9" i="9" s="1"/>
  <c r="U9" i="9"/>
  <c r="T26" i="9"/>
  <c r="W13" i="9"/>
  <c r="T21" i="9"/>
  <c r="X13" i="9"/>
  <c r="AD13" i="9"/>
  <c r="AC13" i="9"/>
  <c r="Y13" i="9"/>
  <c r="J13" i="9"/>
  <c r="J9" i="9" s="1"/>
  <c r="AM303" i="7"/>
  <c r="AM302" i="7" s="1"/>
  <c r="AM300" i="7"/>
  <c r="AM295" i="7"/>
  <c r="AM291" i="7"/>
  <c r="AM280" i="7"/>
  <c r="AM279" i="7" s="1"/>
  <c r="AM277" i="7"/>
  <c r="AM272" i="7"/>
  <c r="AM268" i="7"/>
  <c r="AM259" i="7"/>
  <c r="AM258" i="7" s="1"/>
  <c r="AM257" i="7" s="1"/>
  <c r="AM256" i="7" s="1"/>
  <c r="AM252" i="7"/>
  <c r="AM251" i="7" s="1"/>
  <c r="AM241" i="7"/>
  <c r="AM214" i="7"/>
  <c r="AM208" i="7"/>
  <c r="AM204" i="7"/>
  <c r="AM171" i="7"/>
  <c r="AM167" i="7"/>
  <c r="AM158" i="7"/>
  <c r="AM157" i="7" s="1"/>
  <c r="AM156" i="7" s="1"/>
  <c r="AM152" i="7"/>
  <c r="AM151" i="7" s="1"/>
  <c r="AM146" i="7"/>
  <c r="AM145" i="7" s="1"/>
  <c r="AM138" i="7"/>
  <c r="AM134" i="7"/>
  <c r="AM127" i="7"/>
  <c r="AM118" i="7" s="1"/>
  <c r="AM116" i="7"/>
  <c r="AM101" i="7" s="1"/>
  <c r="AM106" i="7"/>
  <c r="AM85" i="7"/>
  <c r="AM81" i="7"/>
  <c r="AM74" i="7"/>
  <c r="AM68" i="7"/>
  <c r="AM52" i="7"/>
  <c r="AM48" i="7"/>
  <c r="AA259" i="7"/>
  <c r="AA258" i="7" s="1"/>
  <c r="AA257" i="7" s="1"/>
  <c r="AA256" i="7" s="1"/>
  <c r="AA252" i="7"/>
  <c r="AA251" i="7" s="1"/>
  <c r="AA241" i="7"/>
  <c r="AA214" i="7"/>
  <c r="AA208" i="7"/>
  <c r="AA204" i="7"/>
  <c r="AA171" i="7"/>
  <c r="AA167" i="7"/>
  <c r="AA158" i="7"/>
  <c r="AA157" i="7" s="1"/>
  <c r="AA156" i="7" s="1"/>
  <c r="AA152" i="7"/>
  <c r="AA151" i="7" s="1"/>
  <c r="AA146" i="7"/>
  <c r="AA145" i="7" s="1"/>
  <c r="AA138" i="7"/>
  <c r="AA134" i="7"/>
  <c r="AA127" i="7"/>
  <c r="AA118" i="7" s="1"/>
  <c r="AA116" i="7"/>
  <c r="AA101" i="7" s="1"/>
  <c r="AA106" i="7"/>
  <c r="AA85" i="7"/>
  <c r="AA81" i="7"/>
  <c r="AA74" i="7"/>
  <c r="AA68" i="7"/>
  <c r="AA52" i="7"/>
  <c r="AA48" i="7"/>
  <c r="O303" i="7"/>
  <c r="O302" i="7" s="1"/>
  <c r="O300" i="7"/>
  <c r="O295" i="7"/>
  <c r="O291" i="7"/>
  <c r="O280" i="7"/>
  <c r="O279" i="7" s="1"/>
  <c r="O277" i="7"/>
  <c r="O272" i="7"/>
  <c r="O268" i="7"/>
  <c r="O259" i="7"/>
  <c r="O258" i="7" s="1"/>
  <c r="O257" i="7" s="1"/>
  <c r="O256" i="7" s="1"/>
  <c r="O252" i="7"/>
  <c r="O251" i="7" s="1"/>
  <c r="O241" i="7"/>
  <c r="O214" i="7"/>
  <c r="O208" i="7"/>
  <c r="O204" i="7"/>
  <c r="O171" i="7"/>
  <c r="O167" i="7"/>
  <c r="O158" i="7"/>
  <c r="O157" i="7" s="1"/>
  <c r="O156" i="7" s="1"/>
  <c r="O152" i="7"/>
  <c r="O151" i="7" s="1"/>
  <c r="O146" i="7"/>
  <c r="O145" i="7" s="1"/>
  <c r="O138" i="7"/>
  <c r="O134" i="7"/>
  <c r="O127" i="7"/>
  <c r="O118" i="7" s="1"/>
  <c r="O116" i="7"/>
  <c r="O101" i="7" s="1"/>
  <c r="O106" i="7"/>
  <c r="O85" i="7"/>
  <c r="O81" i="7"/>
  <c r="O74" i="7"/>
  <c r="O68" i="7"/>
  <c r="O52" i="7"/>
  <c r="O48" i="7"/>
  <c r="O240" i="7" l="1"/>
  <c r="O235" i="7" s="1"/>
  <c r="AM240" i="7"/>
  <c r="AM235" i="7" s="1"/>
  <c r="AA240" i="7"/>
  <c r="AA235" i="7" s="1"/>
  <c r="AA250" i="7"/>
  <c r="O250" i="7"/>
  <c r="AM250" i="7"/>
  <c r="AA203" i="7"/>
  <c r="AA202" i="7" s="1"/>
  <c r="O47" i="7"/>
  <c r="O203" i="7"/>
  <c r="AM47" i="7"/>
  <c r="AM100" i="7"/>
  <c r="AM203" i="7"/>
  <c r="AM202" i="7" s="1"/>
  <c r="H35" i="9"/>
  <c r="AA100" i="7"/>
  <c r="AN9" i="9"/>
  <c r="AJ9" i="9"/>
  <c r="N9" i="9"/>
  <c r="AI9" i="9"/>
  <c r="AM9" i="9"/>
  <c r="V13" i="9"/>
  <c r="T13" i="9" s="1"/>
  <c r="Y9" i="9"/>
  <c r="I13" i="9"/>
  <c r="T31" i="9"/>
  <c r="Z9" i="9"/>
  <c r="AA47" i="7"/>
  <c r="AM80" i="7"/>
  <c r="AM79" i="7" s="1"/>
  <c r="O166" i="7"/>
  <c r="O165" i="7" s="1"/>
  <c r="AF47" i="9"/>
  <c r="AG46" i="9"/>
  <c r="AF46" i="9" s="1"/>
  <c r="AF41" i="9"/>
  <c r="I41" i="9"/>
  <c r="H41" i="9" s="1"/>
  <c r="H42" i="9"/>
  <c r="AA133" i="7"/>
  <c r="AA132" i="7" s="1"/>
  <c r="AA80" i="7"/>
  <c r="AA79" i="7" s="1"/>
  <c r="AA166" i="7"/>
  <c r="AA165" i="7" s="1"/>
  <c r="O67" i="7"/>
  <c r="O133" i="7"/>
  <c r="O132" i="7" s="1"/>
  <c r="O290" i="7"/>
  <c r="O289" i="7" s="1"/>
  <c r="O288" i="7" s="1"/>
  <c r="AM166" i="7"/>
  <c r="AM165" i="7" s="1"/>
  <c r="O80" i="7"/>
  <c r="O79" i="7" s="1"/>
  <c r="AM67" i="7"/>
  <c r="AA144" i="7"/>
  <c r="AM133" i="7"/>
  <c r="AM132" i="7" s="1"/>
  <c r="AF42" i="9"/>
  <c r="AH9" i="9"/>
  <c r="AP9" i="9"/>
  <c r="AG34" i="9"/>
  <c r="AF34" i="9" s="1"/>
  <c r="AF35" i="9"/>
  <c r="AL9" i="9"/>
  <c r="AF13" i="9"/>
  <c r="T46" i="9"/>
  <c r="T47" i="9"/>
  <c r="AD9" i="9"/>
  <c r="W9" i="9"/>
  <c r="T35" i="9"/>
  <c r="T34" i="9"/>
  <c r="AC9" i="9"/>
  <c r="T14" i="9"/>
  <c r="AM144" i="7"/>
  <c r="AA67" i="7"/>
  <c r="AM267" i="7"/>
  <c r="AM266" i="7" s="1"/>
  <c r="AM265" i="7" s="1"/>
  <c r="AM290" i="7"/>
  <c r="AM289" i="7" s="1"/>
  <c r="AM288" i="7" s="1"/>
  <c r="O144" i="7"/>
  <c r="O267" i="7"/>
  <c r="O266" i="7" s="1"/>
  <c r="O265" i="7" s="1"/>
  <c r="AQ81" i="7"/>
  <c r="AP81" i="7"/>
  <c r="AO81" i="7"/>
  <c r="AN81" i="7"/>
  <c r="AL81" i="7"/>
  <c r="AK81" i="7"/>
  <c r="AJ81" i="7"/>
  <c r="AI81" i="7"/>
  <c r="AH81" i="7"/>
  <c r="AG81" i="7"/>
  <c r="AE81" i="7"/>
  <c r="AD81" i="7"/>
  <c r="AC81" i="7"/>
  <c r="AB81" i="7"/>
  <c r="Z81" i="7"/>
  <c r="Y81" i="7"/>
  <c r="X81" i="7"/>
  <c r="W81" i="7"/>
  <c r="V81" i="7"/>
  <c r="U81" i="7"/>
  <c r="S81" i="7"/>
  <c r="R81" i="7"/>
  <c r="Q81" i="7"/>
  <c r="P81" i="7"/>
  <c r="N81" i="7"/>
  <c r="M81" i="7"/>
  <c r="L81" i="7"/>
  <c r="K81" i="7"/>
  <c r="J81" i="7"/>
  <c r="I85" i="7"/>
  <c r="I81" i="7"/>
  <c r="AF89" i="7"/>
  <c r="T89" i="7"/>
  <c r="H89" i="7"/>
  <c r="AF88" i="7"/>
  <c r="T88" i="7"/>
  <c r="H88" i="7"/>
  <c r="AF87" i="7"/>
  <c r="T87" i="7"/>
  <c r="H87" i="7"/>
  <c r="AF86" i="7"/>
  <c r="T86" i="7"/>
  <c r="H86" i="7"/>
  <c r="AQ85" i="7"/>
  <c r="AP85" i="7"/>
  <c r="AO85" i="7"/>
  <c r="AN85" i="7"/>
  <c r="AL85" i="7"/>
  <c r="AK85" i="7"/>
  <c r="AJ85" i="7"/>
  <c r="AI85" i="7"/>
  <c r="AH85" i="7"/>
  <c r="AG85" i="7"/>
  <c r="AE85" i="7"/>
  <c r="AD85" i="7"/>
  <c r="AC85" i="7"/>
  <c r="AB85" i="7"/>
  <c r="Z85" i="7"/>
  <c r="Y85" i="7"/>
  <c r="X85" i="7"/>
  <c r="W85" i="7"/>
  <c r="V85" i="7"/>
  <c r="U85" i="7"/>
  <c r="S85" i="7"/>
  <c r="R85" i="7"/>
  <c r="Q85" i="7"/>
  <c r="P85" i="7"/>
  <c r="N85" i="7"/>
  <c r="M85" i="7"/>
  <c r="L85" i="7"/>
  <c r="K85" i="7"/>
  <c r="J85" i="7"/>
  <c r="AF84" i="7"/>
  <c r="T84" i="7"/>
  <c r="H84" i="7"/>
  <c r="AF83" i="7"/>
  <c r="T83" i="7"/>
  <c r="H83" i="7"/>
  <c r="AF82" i="7"/>
  <c r="T82" i="7"/>
  <c r="H82" i="7"/>
  <c r="AH259" i="7"/>
  <c r="AH258" i="7" s="1"/>
  <c r="AH257" i="7" s="1"/>
  <c r="AH256" i="7" s="1"/>
  <c r="AH252" i="7"/>
  <c r="AH251" i="7" s="1"/>
  <c r="AH241" i="7"/>
  <c r="AH214" i="7"/>
  <c r="AH208" i="7"/>
  <c r="AH204" i="7"/>
  <c r="AH171" i="7"/>
  <c r="AH167" i="7"/>
  <c r="AH158" i="7"/>
  <c r="AH157" i="7" s="1"/>
  <c r="AH156" i="7" s="1"/>
  <c r="AH152" i="7"/>
  <c r="AH151" i="7" s="1"/>
  <c r="AH146" i="7"/>
  <c r="AH145" i="7" s="1"/>
  <c r="AH138" i="7"/>
  <c r="AH134" i="7"/>
  <c r="AH127" i="7"/>
  <c r="AH118" i="7" s="1"/>
  <c r="AH116" i="7"/>
  <c r="AH106" i="7"/>
  <c r="AH74" i="7"/>
  <c r="AH68" i="7"/>
  <c r="AH52" i="7"/>
  <c r="AH48" i="7"/>
  <c r="J303" i="7"/>
  <c r="J302" i="7" s="1"/>
  <c r="J300" i="7"/>
  <c r="J295" i="7"/>
  <c r="J291" i="7"/>
  <c r="J280" i="7"/>
  <c r="J279" i="7" s="1"/>
  <c r="J277" i="7"/>
  <c r="J272" i="7"/>
  <c r="J268" i="7"/>
  <c r="J259" i="7"/>
  <c r="J258" i="7" s="1"/>
  <c r="J257" i="7" s="1"/>
  <c r="J256" i="7" s="1"/>
  <c r="J252" i="7"/>
  <c r="J251" i="7" s="1"/>
  <c r="J241" i="7"/>
  <c r="J214" i="7"/>
  <c r="J208" i="7"/>
  <c r="J204" i="7"/>
  <c r="J171" i="7"/>
  <c r="J167" i="7"/>
  <c r="J158" i="7"/>
  <c r="J157" i="7" s="1"/>
  <c r="J156" i="7" s="1"/>
  <c r="J152" i="7"/>
  <c r="J151" i="7" s="1"/>
  <c r="J146" i="7"/>
  <c r="J145" i="7" s="1"/>
  <c r="J138" i="7"/>
  <c r="J134" i="7"/>
  <c r="J127" i="7"/>
  <c r="J118" i="7" s="1"/>
  <c r="J116" i="7"/>
  <c r="J106" i="7"/>
  <c r="J74" i="7"/>
  <c r="J68" i="7"/>
  <c r="J52" i="7"/>
  <c r="J48" i="7"/>
  <c r="V259" i="7"/>
  <c r="V258" i="7" s="1"/>
  <c r="V257" i="7" s="1"/>
  <c r="V256" i="7" s="1"/>
  <c r="V252" i="7"/>
  <c r="V251" i="7" s="1"/>
  <c r="V241" i="7"/>
  <c r="V214" i="7"/>
  <c r="V208" i="7"/>
  <c r="V204" i="7"/>
  <c r="V171" i="7"/>
  <c r="V167" i="7"/>
  <c r="V158" i="7"/>
  <c r="V157" i="7" s="1"/>
  <c r="V156" i="7" s="1"/>
  <c r="V152" i="7"/>
  <c r="V151" i="7" s="1"/>
  <c r="V146" i="7"/>
  <c r="V145" i="7" s="1"/>
  <c r="V138" i="7"/>
  <c r="V134" i="7"/>
  <c r="V127" i="7"/>
  <c r="V118" i="7" s="1"/>
  <c r="V116" i="7"/>
  <c r="V106" i="7"/>
  <c r="V74" i="7"/>
  <c r="V68" i="7"/>
  <c r="V48" i="7"/>
  <c r="V47" i="7" s="1"/>
  <c r="J101" i="7" l="1"/>
  <c r="AM46" i="7"/>
  <c r="V101" i="7"/>
  <c r="V240" i="7"/>
  <c r="V235" i="7" s="1"/>
  <c r="J235" i="7"/>
  <c r="J240" i="7"/>
  <c r="AH101" i="7"/>
  <c r="AH240" i="7"/>
  <c r="AH235" i="7" s="1"/>
  <c r="AM201" i="7"/>
  <c r="AA201" i="7"/>
  <c r="V250" i="7"/>
  <c r="AH250" i="7"/>
  <c r="J250" i="7"/>
  <c r="AM16" i="7"/>
  <c r="AH203" i="7"/>
  <c r="AH202" i="7" s="1"/>
  <c r="AA91" i="7"/>
  <c r="AM91" i="7"/>
  <c r="O46" i="7"/>
  <c r="O16" i="7" s="1"/>
  <c r="V203" i="7"/>
  <c r="V202" i="7" s="1"/>
  <c r="J203" i="7"/>
  <c r="J202" i="7" s="1"/>
  <c r="J201" i="7" s="1"/>
  <c r="AA46" i="7"/>
  <c r="AA16" i="7" s="1"/>
  <c r="V100" i="7"/>
  <c r="AH47" i="7"/>
  <c r="AH100" i="7"/>
  <c r="J47" i="7"/>
  <c r="AH166" i="7"/>
  <c r="AH165" i="7" s="1"/>
  <c r="O202" i="7"/>
  <c r="O201" i="7" s="1"/>
  <c r="J80" i="7"/>
  <c r="J79" i="7" s="1"/>
  <c r="AH80" i="7"/>
  <c r="AH79" i="7" s="1"/>
  <c r="AL80" i="7"/>
  <c r="AL79" i="7" s="1"/>
  <c r="AQ80" i="7"/>
  <c r="AQ79" i="7" s="1"/>
  <c r="O100" i="7"/>
  <c r="O91" i="7" s="1"/>
  <c r="V133" i="7"/>
  <c r="V132" i="7" s="1"/>
  <c r="AN80" i="7"/>
  <c r="AN79" i="7" s="1"/>
  <c r="Q80" i="7"/>
  <c r="Q79" i="7" s="1"/>
  <c r="I80" i="7"/>
  <c r="I79" i="7" s="1"/>
  <c r="AG80" i="7"/>
  <c r="AG79" i="7" s="1"/>
  <c r="AK80" i="7"/>
  <c r="AK79" i="7" s="1"/>
  <c r="AP80" i="7"/>
  <c r="AP79" i="7" s="1"/>
  <c r="AI80" i="7"/>
  <c r="AI79" i="7" s="1"/>
  <c r="AG9" i="9"/>
  <c r="X9" i="9"/>
  <c r="V9" i="9"/>
  <c r="AB80" i="7"/>
  <c r="AB79" i="7" s="1"/>
  <c r="N80" i="7"/>
  <c r="N79" i="7" s="1"/>
  <c r="S80" i="7"/>
  <c r="S79" i="7" s="1"/>
  <c r="AC80" i="7"/>
  <c r="AC79" i="7" s="1"/>
  <c r="K80" i="7"/>
  <c r="K79" i="7" s="1"/>
  <c r="AJ80" i="7"/>
  <c r="AJ79" i="7" s="1"/>
  <c r="AO80" i="7"/>
  <c r="AO79" i="7" s="1"/>
  <c r="T85" i="7"/>
  <c r="W80" i="7"/>
  <c r="W79" i="7" s="1"/>
  <c r="X80" i="7"/>
  <c r="X79" i="7" s="1"/>
  <c r="P80" i="7"/>
  <c r="P79" i="7" s="1"/>
  <c r="U80" i="7"/>
  <c r="U79" i="7" s="1"/>
  <c r="Y80" i="7"/>
  <c r="Y79" i="7" s="1"/>
  <c r="AD80" i="7"/>
  <c r="AD79" i="7" s="1"/>
  <c r="L80" i="7"/>
  <c r="L79" i="7" s="1"/>
  <c r="V80" i="7"/>
  <c r="V79" i="7" s="1"/>
  <c r="Z80" i="7"/>
  <c r="Z79" i="7" s="1"/>
  <c r="AE80" i="7"/>
  <c r="AE79" i="7" s="1"/>
  <c r="M80" i="7"/>
  <c r="M79" i="7" s="1"/>
  <c r="R80" i="7"/>
  <c r="R79" i="7" s="1"/>
  <c r="H85" i="7"/>
  <c r="J267" i="7"/>
  <c r="J266" i="7" s="1"/>
  <c r="J265" i="7" s="1"/>
  <c r="AH133" i="7"/>
  <c r="AH132" i="7" s="1"/>
  <c r="AH67" i="7"/>
  <c r="AF81" i="7"/>
  <c r="J67" i="7"/>
  <c r="V166" i="7"/>
  <c r="V165" i="7" s="1"/>
  <c r="J133" i="7"/>
  <c r="J132" i="7" s="1"/>
  <c r="H81" i="7"/>
  <c r="AF85" i="7"/>
  <c r="T81" i="7"/>
  <c r="V67" i="7"/>
  <c r="V46" i="7" s="1"/>
  <c r="V144" i="7"/>
  <c r="J290" i="7"/>
  <c r="J289" i="7" s="1"/>
  <c r="J288" i="7" s="1"/>
  <c r="J166" i="7"/>
  <c r="J165" i="7" s="1"/>
  <c r="J144" i="7"/>
  <c r="AH144" i="7"/>
  <c r="AF49" i="7"/>
  <c r="AF50" i="7"/>
  <c r="K52" i="7"/>
  <c r="L52" i="7"/>
  <c r="M52" i="7"/>
  <c r="N52" i="7"/>
  <c r="P52" i="7"/>
  <c r="Q52" i="7"/>
  <c r="R52" i="7"/>
  <c r="S52" i="7"/>
  <c r="K68" i="7"/>
  <c r="L68" i="7"/>
  <c r="M68" i="7"/>
  <c r="N68" i="7"/>
  <c r="P68" i="7"/>
  <c r="Q68" i="7"/>
  <c r="R68" i="7"/>
  <c r="S68" i="7"/>
  <c r="N208" i="7"/>
  <c r="T117" i="7"/>
  <c r="AU39" i="7" s="1"/>
  <c r="H117" i="7"/>
  <c r="AT39" i="7" s="1"/>
  <c r="AQ116" i="7"/>
  <c r="AP116" i="7"/>
  <c r="AO116" i="7"/>
  <c r="AN116" i="7"/>
  <c r="AL116" i="7"/>
  <c r="AK116" i="7"/>
  <c r="AJ116" i="7"/>
  <c r="AI116" i="7"/>
  <c r="AG116" i="7"/>
  <c r="AE116" i="7"/>
  <c r="AD116" i="7"/>
  <c r="AC116" i="7"/>
  <c r="AB116" i="7"/>
  <c r="Z116" i="7"/>
  <c r="Y116" i="7"/>
  <c r="X116" i="7"/>
  <c r="W116" i="7"/>
  <c r="U116" i="7"/>
  <c r="S116" i="7"/>
  <c r="R116" i="7"/>
  <c r="Q116" i="7"/>
  <c r="P116" i="7"/>
  <c r="N116" i="7"/>
  <c r="M116" i="7"/>
  <c r="L116" i="7"/>
  <c r="K116" i="7"/>
  <c r="I116" i="7"/>
  <c r="K106" i="7"/>
  <c r="AQ106" i="7"/>
  <c r="AF117" i="7"/>
  <c r="AO259" i="7"/>
  <c r="AO258" i="7" s="1"/>
  <c r="AO257" i="7" s="1"/>
  <c r="AO256" i="7" s="1"/>
  <c r="I259" i="7"/>
  <c r="I258" i="7" s="1"/>
  <c r="I257" i="7" s="1"/>
  <c r="I256" i="7" s="1"/>
  <c r="I74" i="7"/>
  <c r="I68" i="7"/>
  <c r="AF261" i="7"/>
  <c r="AV53" i="7" s="1"/>
  <c r="T261" i="7"/>
  <c r="AU53" i="7" s="1"/>
  <c r="H261" i="7"/>
  <c r="AT53" i="7" s="1"/>
  <c r="AF260" i="7"/>
  <c r="AV52" i="7" s="1"/>
  <c r="T260" i="7"/>
  <c r="AU52" i="7" s="1"/>
  <c r="H260" i="7"/>
  <c r="AT52" i="7" s="1"/>
  <c r="AQ259" i="7"/>
  <c r="AQ258" i="7" s="1"/>
  <c r="AQ257" i="7" s="1"/>
  <c r="AQ256" i="7" s="1"/>
  <c r="AP259" i="7"/>
  <c r="AP258" i="7" s="1"/>
  <c r="AP257" i="7" s="1"/>
  <c r="AP256" i="7" s="1"/>
  <c r="AN259" i="7"/>
  <c r="AN258" i="7" s="1"/>
  <c r="AN257" i="7" s="1"/>
  <c r="AN256" i="7" s="1"/>
  <c r="AL259" i="7"/>
  <c r="AL258" i="7" s="1"/>
  <c r="AL257" i="7" s="1"/>
  <c r="AL256" i="7" s="1"/>
  <c r="AK259" i="7"/>
  <c r="AK258" i="7" s="1"/>
  <c r="AK257" i="7" s="1"/>
  <c r="AK256" i="7" s="1"/>
  <c r="AJ259" i="7"/>
  <c r="AJ258" i="7" s="1"/>
  <c r="AJ257" i="7" s="1"/>
  <c r="AJ256" i="7" s="1"/>
  <c r="AI259" i="7"/>
  <c r="AI258" i="7" s="1"/>
  <c r="AI257" i="7" s="1"/>
  <c r="AI256" i="7" s="1"/>
  <c r="AG259" i="7"/>
  <c r="AG258" i="7" s="1"/>
  <c r="AG257" i="7" s="1"/>
  <c r="AG256" i="7" s="1"/>
  <c r="AE259" i="7"/>
  <c r="AE258" i="7" s="1"/>
  <c r="AE257" i="7" s="1"/>
  <c r="AE256" i="7" s="1"/>
  <c r="AD259" i="7"/>
  <c r="AD258" i="7" s="1"/>
  <c r="AD257" i="7" s="1"/>
  <c r="AD256" i="7" s="1"/>
  <c r="AC259" i="7"/>
  <c r="AC258" i="7" s="1"/>
  <c r="AC257" i="7" s="1"/>
  <c r="AC256" i="7" s="1"/>
  <c r="AB259" i="7"/>
  <c r="AB258" i="7" s="1"/>
  <c r="AB257" i="7" s="1"/>
  <c r="AB256" i="7" s="1"/>
  <c r="Z259" i="7"/>
  <c r="Z258" i="7" s="1"/>
  <c r="Z257" i="7" s="1"/>
  <c r="Z256" i="7" s="1"/>
  <c r="Y259" i="7"/>
  <c r="Y258" i="7" s="1"/>
  <c r="Y257" i="7" s="1"/>
  <c r="Y256" i="7" s="1"/>
  <c r="X259" i="7"/>
  <c r="X258" i="7" s="1"/>
  <c r="X257" i="7" s="1"/>
  <c r="X256" i="7" s="1"/>
  <c r="W259" i="7"/>
  <c r="W258" i="7" s="1"/>
  <c r="W257" i="7" s="1"/>
  <c r="W256" i="7" s="1"/>
  <c r="U259" i="7"/>
  <c r="U258" i="7" s="1"/>
  <c r="U257" i="7" s="1"/>
  <c r="U256" i="7" s="1"/>
  <c r="S259" i="7"/>
  <c r="S258" i="7" s="1"/>
  <c r="S257" i="7" s="1"/>
  <c r="S256" i="7" s="1"/>
  <c r="R259" i="7"/>
  <c r="R258" i="7" s="1"/>
  <c r="R257" i="7" s="1"/>
  <c r="R256" i="7" s="1"/>
  <c r="Q259" i="7"/>
  <c r="Q258" i="7" s="1"/>
  <c r="Q257" i="7" s="1"/>
  <c r="Q256" i="7" s="1"/>
  <c r="P259" i="7"/>
  <c r="P258" i="7" s="1"/>
  <c r="P257" i="7" s="1"/>
  <c r="P256" i="7" s="1"/>
  <c r="N259" i="7"/>
  <c r="N258" i="7" s="1"/>
  <c r="N257" i="7" s="1"/>
  <c r="N256" i="7" s="1"/>
  <c r="M259" i="7"/>
  <c r="M258" i="7" s="1"/>
  <c r="M257" i="7" s="1"/>
  <c r="M256" i="7" s="1"/>
  <c r="L259" i="7"/>
  <c r="L258" i="7" s="1"/>
  <c r="L257" i="7" s="1"/>
  <c r="L256" i="7" s="1"/>
  <c r="K259" i="7"/>
  <c r="K258" i="7" s="1"/>
  <c r="K257" i="7" s="1"/>
  <c r="K256" i="7" s="1"/>
  <c r="K101" i="7" l="1"/>
  <c r="AH201" i="7"/>
  <c r="AQ101" i="7"/>
  <c r="V201" i="7"/>
  <c r="AM12" i="7"/>
  <c r="V16" i="7"/>
  <c r="AH91" i="7"/>
  <c r="V91" i="7"/>
  <c r="AA12" i="7"/>
  <c r="O12" i="7"/>
  <c r="AH46" i="7"/>
  <c r="AH16" i="7" s="1"/>
  <c r="J46" i="7"/>
  <c r="J16" i="7" s="1"/>
  <c r="I67" i="7"/>
  <c r="I46" i="7" s="1"/>
  <c r="I16" i="7" s="1"/>
  <c r="AV39" i="7"/>
  <c r="J100" i="7"/>
  <c r="J91" i="7" s="1"/>
  <c r="AF9" i="9"/>
  <c r="T9" i="9"/>
  <c r="H79" i="7"/>
  <c r="T80" i="7"/>
  <c r="T79" i="7"/>
  <c r="AF80" i="7"/>
  <c r="H80" i="7"/>
  <c r="AF116" i="7"/>
  <c r="T256" i="7"/>
  <c r="T116" i="7"/>
  <c r="H116" i="7"/>
  <c r="H256" i="7"/>
  <c r="T257" i="7"/>
  <c r="H258" i="7"/>
  <c r="G36" i="5" s="1"/>
  <c r="AF259" i="7"/>
  <c r="AF257" i="7"/>
  <c r="AF256" i="7"/>
  <c r="H259" i="7"/>
  <c r="T258" i="7"/>
  <c r="H36" i="5" s="1"/>
  <c r="AF258" i="7"/>
  <c r="I36" i="5" s="1"/>
  <c r="T259" i="7"/>
  <c r="H257" i="7"/>
  <c r="AF216" i="7"/>
  <c r="AF215" i="7"/>
  <c r="AF213" i="7"/>
  <c r="AF212" i="7"/>
  <c r="AF211" i="7"/>
  <c r="AF210" i="7"/>
  <c r="AF209" i="7"/>
  <c r="AF207" i="7"/>
  <c r="AF206" i="7"/>
  <c r="AF205" i="7"/>
  <c r="AF305" i="7"/>
  <c r="AF304" i="7"/>
  <c r="AF301" i="7"/>
  <c r="AF299" i="7"/>
  <c r="AF298" i="7"/>
  <c r="AF297" i="7"/>
  <c r="AF296" i="7"/>
  <c r="AF294" i="7"/>
  <c r="AF293" i="7"/>
  <c r="AF292" i="7"/>
  <c r="AF282" i="7"/>
  <c r="AF281" i="7"/>
  <c r="AF278" i="7"/>
  <c r="AF276" i="7"/>
  <c r="AF275" i="7"/>
  <c r="AF274" i="7"/>
  <c r="AF273" i="7"/>
  <c r="AF271" i="7"/>
  <c r="AF270" i="7"/>
  <c r="AF269" i="7"/>
  <c r="AF76" i="7"/>
  <c r="AF75" i="7"/>
  <c r="AF73" i="7"/>
  <c r="AF72" i="7"/>
  <c r="AF71" i="7"/>
  <c r="AV45" i="7" s="1"/>
  <c r="AF70" i="7"/>
  <c r="AF69" i="7"/>
  <c r="AF57" i="7"/>
  <c r="AF56" i="7"/>
  <c r="AF54" i="7"/>
  <c r="AF53" i="7"/>
  <c r="AF51" i="7"/>
  <c r="AF175" i="7"/>
  <c r="AF174" i="7"/>
  <c r="AF173" i="7"/>
  <c r="AF172" i="7"/>
  <c r="AF170" i="7"/>
  <c r="AF169" i="7"/>
  <c r="AF168" i="7"/>
  <c r="AF162" i="7"/>
  <c r="AF161" i="7"/>
  <c r="AF160" i="7"/>
  <c r="AF159" i="7"/>
  <c r="AF153" i="7"/>
  <c r="AF150" i="7"/>
  <c r="AF149" i="7"/>
  <c r="AF148" i="7"/>
  <c r="AF147" i="7"/>
  <c r="AF142" i="7"/>
  <c r="AF141" i="7"/>
  <c r="AF140" i="7"/>
  <c r="AF139" i="7"/>
  <c r="AF137" i="7"/>
  <c r="AF136" i="7"/>
  <c r="AF135" i="7"/>
  <c r="AF129" i="7"/>
  <c r="AF128" i="7"/>
  <c r="AF125" i="7"/>
  <c r="AF123" i="7"/>
  <c r="AF111" i="7"/>
  <c r="AF110" i="7"/>
  <c r="AF109" i="7"/>
  <c r="AF108" i="7"/>
  <c r="AF107" i="7"/>
  <c r="AF254" i="7"/>
  <c r="AF253" i="7"/>
  <c r="AF245" i="7"/>
  <c r="AF242" i="7"/>
  <c r="AF228" i="7"/>
  <c r="AV37" i="7" s="1"/>
  <c r="T305" i="7"/>
  <c r="T304" i="7"/>
  <c r="T303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2" i="7"/>
  <c r="T281" i="7"/>
  <c r="T280" i="7"/>
  <c r="T279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76" i="7"/>
  <c r="T75" i="7"/>
  <c r="T73" i="7"/>
  <c r="T72" i="7"/>
  <c r="T71" i="7"/>
  <c r="AU45" i="7" s="1"/>
  <c r="T70" i="7"/>
  <c r="T69" i="7"/>
  <c r="T57" i="7"/>
  <c r="T56" i="7"/>
  <c r="T54" i="7"/>
  <c r="T53" i="7"/>
  <c r="T51" i="7"/>
  <c r="T50" i="7"/>
  <c r="T49" i="7"/>
  <c r="T175" i="7"/>
  <c r="T174" i="7"/>
  <c r="T173" i="7"/>
  <c r="T172" i="7"/>
  <c r="T170" i="7"/>
  <c r="T169" i="7"/>
  <c r="T168" i="7"/>
  <c r="T162" i="7"/>
  <c r="T161" i="7"/>
  <c r="T160" i="7"/>
  <c r="T159" i="7"/>
  <c r="T153" i="7"/>
  <c r="T150" i="7"/>
  <c r="T149" i="7"/>
  <c r="T148" i="7"/>
  <c r="T147" i="7"/>
  <c r="T142" i="7"/>
  <c r="T141" i="7"/>
  <c r="T140" i="7"/>
  <c r="T139" i="7"/>
  <c r="T137" i="7"/>
  <c r="T136" i="7"/>
  <c r="T135" i="7"/>
  <c r="T129" i="7"/>
  <c r="T128" i="7"/>
  <c r="T125" i="7"/>
  <c r="T123" i="7"/>
  <c r="T111" i="7"/>
  <c r="T110" i="7"/>
  <c r="T109" i="7"/>
  <c r="T108" i="7"/>
  <c r="T107" i="7"/>
  <c r="T254" i="7"/>
  <c r="T253" i="7"/>
  <c r="T245" i="7"/>
  <c r="T242" i="7"/>
  <c r="T228" i="7"/>
  <c r="AU37" i="7" s="1"/>
  <c r="T216" i="7"/>
  <c r="T215" i="7"/>
  <c r="T213" i="7"/>
  <c r="T212" i="7"/>
  <c r="T211" i="7"/>
  <c r="T210" i="7"/>
  <c r="T209" i="7"/>
  <c r="T207" i="7"/>
  <c r="T206" i="7"/>
  <c r="T205" i="7"/>
  <c r="AQ303" i="7"/>
  <c r="AP303" i="7"/>
  <c r="AP302" i="7" s="1"/>
  <c r="AO303" i="7"/>
  <c r="AO302" i="7" s="1"/>
  <c r="AN303" i="7"/>
  <c r="AN302" i="7" s="1"/>
  <c r="AL303" i="7"/>
  <c r="AL302" i="7" s="1"/>
  <c r="AK303" i="7"/>
  <c r="AK302" i="7" s="1"/>
  <c r="AJ303" i="7"/>
  <c r="AJ302" i="7" s="1"/>
  <c r="AI303" i="7"/>
  <c r="AQ302" i="7"/>
  <c r="AQ300" i="7"/>
  <c r="AP300" i="7"/>
  <c r="AO300" i="7"/>
  <c r="AN300" i="7"/>
  <c r="AL300" i="7"/>
  <c r="AK300" i="7"/>
  <c r="AJ300" i="7"/>
  <c r="AI300" i="7"/>
  <c r="AQ295" i="7"/>
  <c r="AP295" i="7"/>
  <c r="AO295" i="7"/>
  <c r="AN295" i="7"/>
  <c r="AL295" i="7"/>
  <c r="AK295" i="7"/>
  <c r="AJ295" i="7"/>
  <c r="AI295" i="7"/>
  <c r="AQ291" i="7"/>
  <c r="AP291" i="7"/>
  <c r="AO291" i="7"/>
  <c r="AN291" i="7"/>
  <c r="AN290" i="7" s="1"/>
  <c r="AL291" i="7"/>
  <c r="AL290" i="7" s="1"/>
  <c r="AK291" i="7"/>
  <c r="AJ291" i="7"/>
  <c r="AI291" i="7"/>
  <c r="AQ280" i="7"/>
  <c r="AP280" i="7"/>
  <c r="AP279" i="7" s="1"/>
  <c r="AO280" i="7"/>
  <c r="AO279" i="7" s="1"/>
  <c r="AN280" i="7"/>
  <c r="AN279" i="7" s="1"/>
  <c r="AL280" i="7"/>
  <c r="AL279" i="7" s="1"/>
  <c r="AK280" i="7"/>
  <c r="AK279" i="7" s="1"/>
  <c r="AJ280" i="7"/>
  <c r="AJ279" i="7" s="1"/>
  <c r="AI280" i="7"/>
  <c r="AQ279" i="7"/>
  <c r="AQ277" i="7"/>
  <c r="AP277" i="7"/>
  <c r="AO277" i="7"/>
  <c r="AN277" i="7"/>
  <c r="AL277" i="7"/>
  <c r="AK277" i="7"/>
  <c r="AJ277" i="7"/>
  <c r="AI277" i="7"/>
  <c r="AQ272" i="7"/>
  <c r="AP272" i="7"/>
  <c r="AO272" i="7"/>
  <c r="AN272" i="7"/>
  <c r="AL272" i="7"/>
  <c r="AK272" i="7"/>
  <c r="AJ272" i="7"/>
  <c r="AI272" i="7"/>
  <c r="AQ268" i="7"/>
  <c r="AP268" i="7"/>
  <c r="AO268" i="7"/>
  <c r="AO267" i="7" s="1"/>
  <c r="AN268" i="7"/>
  <c r="AN267" i="7" s="1"/>
  <c r="AL268" i="7"/>
  <c r="AK268" i="7"/>
  <c r="AJ268" i="7"/>
  <c r="AJ267" i="7" s="1"/>
  <c r="AI268" i="7"/>
  <c r="AI267" i="7" s="1"/>
  <c r="AQ74" i="7"/>
  <c r="AP74" i="7"/>
  <c r="AO74" i="7"/>
  <c r="AN74" i="7"/>
  <c r="AL74" i="7"/>
  <c r="AK74" i="7"/>
  <c r="AJ74" i="7"/>
  <c r="AI74" i="7"/>
  <c r="AG74" i="7"/>
  <c r="AQ68" i="7"/>
  <c r="AP68" i="7"/>
  <c r="AO68" i="7"/>
  <c r="AN68" i="7"/>
  <c r="AL68" i="7"/>
  <c r="AK68" i="7"/>
  <c r="AJ68" i="7"/>
  <c r="AI68" i="7"/>
  <c r="AG68" i="7"/>
  <c r="AQ52" i="7"/>
  <c r="AP52" i="7"/>
  <c r="AO52" i="7"/>
  <c r="AN52" i="7"/>
  <c r="AL52" i="7"/>
  <c r="AJ52" i="7"/>
  <c r="AI52" i="7"/>
  <c r="AG52" i="7"/>
  <c r="AQ48" i="7"/>
  <c r="AQ47" i="7" s="1"/>
  <c r="AP48" i="7"/>
  <c r="AP47" i="7" s="1"/>
  <c r="AO48" i="7"/>
  <c r="AO47" i="7" s="1"/>
  <c r="AN48" i="7"/>
  <c r="AN47" i="7" s="1"/>
  <c r="AL48" i="7"/>
  <c r="AL47" i="7" s="1"/>
  <c r="AK48" i="7"/>
  <c r="AK47" i="7" s="1"/>
  <c r="AJ48" i="7"/>
  <c r="AI48" i="7"/>
  <c r="AG48" i="7"/>
  <c r="AQ171" i="7"/>
  <c r="AP171" i="7"/>
  <c r="AO171" i="7"/>
  <c r="AN171" i="7"/>
  <c r="AL171" i="7"/>
  <c r="AK171" i="7"/>
  <c r="AJ171" i="7"/>
  <c r="AI171" i="7"/>
  <c r="AG171" i="7"/>
  <c r="AQ167" i="7"/>
  <c r="AP167" i="7"/>
  <c r="AO167" i="7"/>
  <c r="AN167" i="7"/>
  <c r="AL167" i="7"/>
  <c r="AK167" i="7"/>
  <c r="AJ167" i="7"/>
  <c r="AI167" i="7"/>
  <c r="AG167" i="7"/>
  <c r="AQ158" i="7"/>
  <c r="AQ157" i="7" s="1"/>
  <c r="AQ156" i="7" s="1"/>
  <c r="AP158" i="7"/>
  <c r="AP157" i="7" s="1"/>
  <c r="AP156" i="7" s="1"/>
  <c r="AO158" i="7"/>
  <c r="AO157" i="7" s="1"/>
  <c r="AO156" i="7" s="1"/>
  <c r="AN158" i="7"/>
  <c r="AN157" i="7" s="1"/>
  <c r="AN156" i="7" s="1"/>
  <c r="AL158" i="7"/>
  <c r="AL157" i="7" s="1"/>
  <c r="AL156" i="7" s="1"/>
  <c r="AK158" i="7"/>
  <c r="AK157" i="7" s="1"/>
  <c r="AK156" i="7" s="1"/>
  <c r="AJ158" i="7"/>
  <c r="AJ157" i="7" s="1"/>
  <c r="AJ156" i="7" s="1"/>
  <c r="AI158" i="7"/>
  <c r="AI157" i="7" s="1"/>
  <c r="AI156" i="7" s="1"/>
  <c r="AG158" i="7"/>
  <c r="AQ152" i="7"/>
  <c r="AQ151" i="7" s="1"/>
  <c r="AP152" i="7"/>
  <c r="AP151" i="7" s="1"/>
  <c r="AO152" i="7"/>
  <c r="AO151" i="7" s="1"/>
  <c r="AN152" i="7"/>
  <c r="AN151" i="7" s="1"/>
  <c r="AL152" i="7"/>
  <c r="AL151" i="7" s="1"/>
  <c r="AK152" i="7"/>
  <c r="AK151" i="7" s="1"/>
  <c r="AJ152" i="7"/>
  <c r="AJ151" i="7" s="1"/>
  <c r="AI152" i="7"/>
  <c r="AI151" i="7" s="1"/>
  <c r="AG152" i="7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Q127" i="7"/>
  <c r="AQ118" i="7" s="1"/>
  <c r="AQ100" i="7" s="1"/>
  <c r="AP127" i="7"/>
  <c r="AP118" i="7" s="1"/>
  <c r="AO127" i="7"/>
  <c r="AO118" i="7" s="1"/>
  <c r="AN127" i="7"/>
  <c r="AN118" i="7" s="1"/>
  <c r="AL127" i="7"/>
  <c r="AL118" i="7" s="1"/>
  <c r="AK127" i="7"/>
  <c r="AK118" i="7" s="1"/>
  <c r="AJ127" i="7"/>
  <c r="AJ118" i="7" s="1"/>
  <c r="AI127" i="7"/>
  <c r="AI118" i="7" s="1"/>
  <c r="AG127" i="7"/>
  <c r="AG118" i="7" s="1"/>
  <c r="AP106" i="7"/>
  <c r="AO106" i="7"/>
  <c r="AN106" i="7"/>
  <c r="AL106" i="7"/>
  <c r="AK106" i="7"/>
  <c r="AJ106" i="7"/>
  <c r="AI106" i="7"/>
  <c r="AI101" i="7" s="1"/>
  <c r="AG106" i="7"/>
  <c r="AG101" i="7" s="1"/>
  <c r="AQ252" i="7"/>
  <c r="AQ251" i="7" s="1"/>
  <c r="AP252" i="7"/>
  <c r="AP251" i="7" s="1"/>
  <c r="AO252" i="7"/>
  <c r="AO251" i="7" s="1"/>
  <c r="AN252" i="7"/>
  <c r="AN251" i="7" s="1"/>
  <c r="AL252" i="7"/>
  <c r="AL251" i="7" s="1"/>
  <c r="AK252" i="7"/>
  <c r="AK251" i="7" s="1"/>
  <c r="AJ252" i="7"/>
  <c r="AJ251" i="7" s="1"/>
  <c r="AI252" i="7"/>
  <c r="AI251" i="7" s="1"/>
  <c r="AG252" i="7"/>
  <c r="AQ241" i="7"/>
  <c r="AP241" i="7"/>
  <c r="AO241" i="7"/>
  <c r="AN241" i="7"/>
  <c r="AL241" i="7"/>
  <c r="AK241" i="7"/>
  <c r="AJ241" i="7"/>
  <c r="AI241" i="7"/>
  <c r="AI240" i="7" s="1"/>
  <c r="AG241" i="7"/>
  <c r="AQ214" i="7"/>
  <c r="AP214" i="7"/>
  <c r="AO214" i="7"/>
  <c r="AN214" i="7"/>
  <c r="AL214" i="7"/>
  <c r="AK214" i="7"/>
  <c r="AJ214" i="7"/>
  <c r="AI214" i="7"/>
  <c r="AG214" i="7"/>
  <c r="AQ208" i="7"/>
  <c r="AP208" i="7"/>
  <c r="AO208" i="7"/>
  <c r="AN208" i="7"/>
  <c r="AL208" i="7"/>
  <c r="AK208" i="7"/>
  <c r="AJ208" i="7"/>
  <c r="AI208" i="7"/>
  <c r="AG208" i="7"/>
  <c r="AQ204" i="7"/>
  <c r="AP204" i="7"/>
  <c r="AO204" i="7"/>
  <c r="AN204" i="7"/>
  <c r="AL204" i="7"/>
  <c r="AK204" i="7"/>
  <c r="AJ204" i="7"/>
  <c r="AI204" i="7"/>
  <c r="AG204" i="7"/>
  <c r="AE74" i="7"/>
  <c r="AD74" i="7"/>
  <c r="AC74" i="7"/>
  <c r="AB74" i="7"/>
  <c r="Z74" i="7"/>
  <c r="Y74" i="7"/>
  <c r="X74" i="7"/>
  <c r="W74" i="7"/>
  <c r="U74" i="7"/>
  <c r="AE68" i="7"/>
  <c r="AD68" i="7"/>
  <c r="AC68" i="7"/>
  <c r="AB68" i="7"/>
  <c r="Z68" i="7"/>
  <c r="Y68" i="7"/>
  <c r="X68" i="7"/>
  <c r="W68" i="7"/>
  <c r="U68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71" i="7"/>
  <c r="AD171" i="7"/>
  <c r="AC171" i="7"/>
  <c r="AB171" i="7"/>
  <c r="Z171" i="7"/>
  <c r="Y171" i="7"/>
  <c r="X171" i="7"/>
  <c r="W171" i="7"/>
  <c r="U171" i="7"/>
  <c r="AE167" i="7"/>
  <c r="AD167" i="7"/>
  <c r="AC167" i="7"/>
  <c r="AB167" i="7"/>
  <c r="Z167" i="7"/>
  <c r="Y167" i="7"/>
  <c r="X167" i="7"/>
  <c r="W167" i="7"/>
  <c r="U167" i="7"/>
  <c r="AE158" i="7"/>
  <c r="AE157" i="7" s="1"/>
  <c r="AE156" i="7" s="1"/>
  <c r="AD158" i="7"/>
  <c r="AC158" i="7"/>
  <c r="AC157" i="7" s="1"/>
  <c r="AB158" i="7"/>
  <c r="AB157" i="7" s="1"/>
  <c r="AB156" i="7" s="1"/>
  <c r="Z158" i="7"/>
  <c r="Z157" i="7" s="1"/>
  <c r="Z156" i="7" s="1"/>
  <c r="Y158" i="7"/>
  <c r="Y157" i="7" s="1"/>
  <c r="Y156" i="7" s="1"/>
  <c r="X158" i="7"/>
  <c r="X157" i="7" s="1"/>
  <c r="X156" i="7" s="1"/>
  <c r="W158" i="7"/>
  <c r="W157" i="7" s="1"/>
  <c r="W156" i="7" s="1"/>
  <c r="U158" i="7"/>
  <c r="AD157" i="7"/>
  <c r="AD156" i="7" s="1"/>
  <c r="AC156" i="7"/>
  <c r="AE152" i="7"/>
  <c r="AE151" i="7" s="1"/>
  <c r="AD152" i="7"/>
  <c r="AD151" i="7" s="1"/>
  <c r="AC152" i="7"/>
  <c r="AC151" i="7" s="1"/>
  <c r="AB152" i="7"/>
  <c r="AB151" i="7" s="1"/>
  <c r="Z152" i="7"/>
  <c r="Z151" i="7" s="1"/>
  <c r="Y152" i="7"/>
  <c r="Y151" i="7" s="1"/>
  <c r="X152" i="7"/>
  <c r="X151" i="7" s="1"/>
  <c r="W152" i="7"/>
  <c r="W151" i="7" s="1"/>
  <c r="U152" i="7"/>
  <c r="AE146" i="7"/>
  <c r="AE145" i="7" s="1"/>
  <c r="AD146" i="7"/>
  <c r="AD145" i="7" s="1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U145" i="7" s="1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7" i="7"/>
  <c r="AE118" i="7" s="1"/>
  <c r="AD127" i="7"/>
  <c r="AD118" i="7" s="1"/>
  <c r="AC127" i="7"/>
  <c r="AC118" i="7" s="1"/>
  <c r="AB127" i="7"/>
  <c r="AB118" i="7" s="1"/>
  <c r="Z127" i="7"/>
  <c r="Z118" i="7" s="1"/>
  <c r="Y127" i="7"/>
  <c r="Y118" i="7" s="1"/>
  <c r="X127" i="7"/>
  <c r="X118" i="7" s="1"/>
  <c r="W127" i="7"/>
  <c r="W118" i="7" s="1"/>
  <c r="U127" i="7"/>
  <c r="U118" i="7" s="1"/>
  <c r="AE106" i="7"/>
  <c r="AE101" i="7" s="1"/>
  <c r="AD106" i="7"/>
  <c r="AD101" i="7" s="1"/>
  <c r="AC106" i="7"/>
  <c r="AC101" i="7" s="1"/>
  <c r="AB106" i="7"/>
  <c r="AB101" i="7" s="1"/>
  <c r="Z106" i="7"/>
  <c r="Z101" i="7" s="1"/>
  <c r="Y106" i="7"/>
  <c r="Y101" i="7" s="1"/>
  <c r="X106" i="7"/>
  <c r="X101" i="7" s="1"/>
  <c r="W106" i="7"/>
  <c r="W101" i="7" s="1"/>
  <c r="U106" i="7"/>
  <c r="U101" i="7" s="1"/>
  <c r="AE252" i="7"/>
  <c r="AE251" i="7" s="1"/>
  <c r="AD252" i="7"/>
  <c r="AD251" i="7" s="1"/>
  <c r="AC252" i="7"/>
  <c r="AC251" i="7" s="1"/>
  <c r="AB252" i="7"/>
  <c r="AB251" i="7" s="1"/>
  <c r="Z252" i="7"/>
  <c r="Z251" i="7" s="1"/>
  <c r="Y252" i="7"/>
  <c r="Y251" i="7" s="1"/>
  <c r="X252" i="7"/>
  <c r="X251" i="7" s="1"/>
  <c r="W252" i="7"/>
  <c r="W251" i="7" s="1"/>
  <c r="U252" i="7"/>
  <c r="U251" i="7" s="1"/>
  <c r="AE241" i="7"/>
  <c r="AD241" i="7"/>
  <c r="AD240" i="7" s="1"/>
  <c r="AC241" i="7"/>
  <c r="AB241" i="7"/>
  <c r="Z241" i="7"/>
  <c r="Y241" i="7"/>
  <c r="X241" i="7"/>
  <c r="W241" i="7"/>
  <c r="U241" i="7"/>
  <c r="U240" i="7" s="1"/>
  <c r="AD235" i="7"/>
  <c r="AE214" i="7"/>
  <c r="AD214" i="7"/>
  <c r="AC214" i="7"/>
  <c r="AB214" i="7"/>
  <c r="Z214" i="7"/>
  <c r="Y214" i="7"/>
  <c r="X214" i="7"/>
  <c r="W214" i="7"/>
  <c r="U214" i="7"/>
  <c r="AE208" i="7"/>
  <c r="AD208" i="7"/>
  <c r="AC208" i="7"/>
  <c r="AB208" i="7"/>
  <c r="Z208" i="7"/>
  <c r="Y208" i="7"/>
  <c r="X208" i="7"/>
  <c r="W208" i="7"/>
  <c r="U208" i="7"/>
  <c r="AE204" i="7"/>
  <c r="AD204" i="7"/>
  <c r="AC204" i="7"/>
  <c r="AB204" i="7"/>
  <c r="Z204" i="7"/>
  <c r="Y204" i="7"/>
  <c r="X204" i="7"/>
  <c r="W204" i="7"/>
  <c r="U204" i="7"/>
  <c r="X240" i="7" l="1"/>
  <c r="X235" i="7" s="1"/>
  <c r="AJ240" i="7"/>
  <c r="AJ235" i="7" s="1"/>
  <c r="Y240" i="7"/>
  <c r="Y235" i="7" s="1"/>
  <c r="AK235" i="7"/>
  <c r="AK240" i="7"/>
  <c r="AP240" i="7"/>
  <c r="AP235" i="7" s="1"/>
  <c r="Z240" i="7"/>
  <c r="Z235" i="7" s="1"/>
  <c r="AE240" i="7"/>
  <c r="AE235" i="7" s="1"/>
  <c r="AG240" i="7"/>
  <c r="AG235" i="7" s="1"/>
  <c r="AL240" i="7"/>
  <c r="AL235" i="7" s="1"/>
  <c r="AQ240" i="7"/>
  <c r="AQ235" i="7" s="1"/>
  <c r="W240" i="7"/>
  <c r="W235" i="7" s="1"/>
  <c r="AB240" i="7"/>
  <c r="AB235" i="7" s="1"/>
  <c r="AN240" i="7"/>
  <c r="AN235" i="7" s="1"/>
  <c r="AL101" i="7"/>
  <c r="AL100" i="7" s="1"/>
  <c r="AK101" i="7"/>
  <c r="AK100" i="7" s="1"/>
  <c r="AC240" i="7"/>
  <c r="AC235" i="7" s="1"/>
  <c r="AO240" i="7"/>
  <c r="AO235" i="7" s="1"/>
  <c r="AN101" i="7"/>
  <c r="AN100" i="7" s="1"/>
  <c r="AG100" i="7"/>
  <c r="AO101" i="7"/>
  <c r="AO100" i="7" s="1"/>
  <c r="AP101" i="7"/>
  <c r="AP100" i="7" s="1"/>
  <c r="AJ101" i="7"/>
  <c r="AJ100" i="7" s="1"/>
  <c r="AV47" i="7"/>
  <c r="AU47" i="7"/>
  <c r="W250" i="7"/>
  <c r="Y250" i="7"/>
  <c r="AB250" i="7"/>
  <c r="AD250" i="7"/>
  <c r="AJ250" i="7"/>
  <c r="AL250" i="7"/>
  <c r="AO250" i="7"/>
  <c r="AQ250" i="7"/>
  <c r="U250" i="7"/>
  <c r="X250" i="7"/>
  <c r="Z250" i="7"/>
  <c r="AC250" i="7"/>
  <c r="AE250" i="7"/>
  <c r="AI250" i="7"/>
  <c r="AK250" i="7"/>
  <c r="AN250" i="7"/>
  <c r="AP250" i="7"/>
  <c r="V12" i="7"/>
  <c r="J12" i="7"/>
  <c r="AH12" i="7"/>
  <c r="Y203" i="7"/>
  <c r="Y202" i="7" s="1"/>
  <c r="AD203" i="7"/>
  <c r="AD202" i="7" s="1"/>
  <c r="AG203" i="7"/>
  <c r="AL203" i="7"/>
  <c r="AL202" i="7" s="1"/>
  <c r="AQ203" i="7"/>
  <c r="AQ202" i="7" s="1"/>
  <c r="U203" i="7"/>
  <c r="U202" i="7" s="1"/>
  <c r="Z203" i="7"/>
  <c r="Z202" i="7" s="1"/>
  <c r="AE203" i="7"/>
  <c r="AE202" i="7" s="1"/>
  <c r="Z100" i="7"/>
  <c r="AE100" i="7"/>
  <c r="W47" i="7"/>
  <c r="AB47" i="7"/>
  <c r="AK203" i="7"/>
  <c r="AK202" i="7" s="1"/>
  <c r="AP203" i="7"/>
  <c r="AP202" i="7" s="1"/>
  <c r="AI203" i="7"/>
  <c r="AI202" i="7" s="1"/>
  <c r="AN203" i="7"/>
  <c r="AN202" i="7" s="1"/>
  <c r="AJ203" i="7"/>
  <c r="AJ202" i="7" s="1"/>
  <c r="AO203" i="7"/>
  <c r="AO202" i="7" s="1"/>
  <c r="W203" i="7"/>
  <c r="W202" i="7" s="1"/>
  <c r="AB203" i="7"/>
  <c r="AB202" i="7" s="1"/>
  <c r="X203" i="7"/>
  <c r="X202" i="7" s="1"/>
  <c r="AC203" i="7"/>
  <c r="AC202" i="7" s="1"/>
  <c r="AG202" i="7"/>
  <c r="X100" i="7"/>
  <c r="AC100" i="7"/>
  <c r="AM10" i="15"/>
  <c r="AM10" i="9"/>
  <c r="AA10" i="15"/>
  <c r="AA10" i="9"/>
  <c r="O10" i="15"/>
  <c r="O10" i="9"/>
  <c r="Y100" i="7"/>
  <c r="AD100" i="7"/>
  <c r="AI47" i="7"/>
  <c r="AF101" i="7"/>
  <c r="AI100" i="7"/>
  <c r="U100" i="7"/>
  <c r="T101" i="7"/>
  <c r="W100" i="7"/>
  <c r="AB100" i="7"/>
  <c r="T118" i="7"/>
  <c r="AF118" i="7"/>
  <c r="X47" i="7"/>
  <c r="AC47" i="7"/>
  <c r="AJ47" i="7"/>
  <c r="Y47" i="7"/>
  <c r="AD47" i="7"/>
  <c r="U47" i="7"/>
  <c r="Z47" i="7"/>
  <c r="AE47" i="7"/>
  <c r="AG47" i="7"/>
  <c r="AA13" i="7"/>
  <c r="AV26" i="7"/>
  <c r="AU26" i="7"/>
  <c r="AM13" i="7"/>
  <c r="O13" i="7"/>
  <c r="AV49" i="7"/>
  <c r="AU28" i="7"/>
  <c r="AU29" i="7"/>
  <c r="AV29" i="7"/>
  <c r="AV28" i="7"/>
  <c r="AV46" i="7"/>
  <c r="AV18" i="7"/>
  <c r="AL267" i="7"/>
  <c r="AL266" i="7" s="1"/>
  <c r="AL265" i="7" s="1"/>
  <c r="AF79" i="7"/>
  <c r="AU25" i="7"/>
  <c r="AV25" i="7"/>
  <c r="AU43" i="7"/>
  <c r="AU49" i="7"/>
  <c r="AV44" i="7"/>
  <c r="AV50" i="7"/>
  <c r="AV43" i="7"/>
  <c r="AU44" i="7"/>
  <c r="AU50" i="7"/>
  <c r="AU46" i="7"/>
  <c r="AU22" i="7"/>
  <c r="AU20" i="7"/>
  <c r="AV20" i="7"/>
  <c r="AV19" i="7"/>
  <c r="AU19" i="7"/>
  <c r="AV22" i="7"/>
  <c r="AV24" i="7"/>
  <c r="AV23" i="7"/>
  <c r="AU23" i="7"/>
  <c r="AU24" i="7"/>
  <c r="AU18" i="7"/>
  <c r="AK144" i="7"/>
  <c r="AP144" i="7"/>
  <c r="AI144" i="7"/>
  <c r="Y144" i="7"/>
  <c r="AD144" i="7"/>
  <c r="W144" i="7"/>
  <c r="Z133" i="7"/>
  <c r="Z132" i="7" s="1"/>
  <c r="AE133" i="7"/>
  <c r="AE132" i="7" s="1"/>
  <c r="AL133" i="7"/>
  <c r="AL132" i="7" s="1"/>
  <c r="AO166" i="7"/>
  <c r="AO165" i="7" s="1"/>
  <c r="AF295" i="7"/>
  <c r="AF300" i="7"/>
  <c r="T208" i="7"/>
  <c r="T214" i="7"/>
  <c r="U67" i="7"/>
  <c r="Z67" i="7"/>
  <c r="AE67" i="7"/>
  <c r="Y67" i="7"/>
  <c r="AD67" i="7"/>
  <c r="AN166" i="7"/>
  <c r="AN165" i="7" s="1"/>
  <c r="AQ166" i="7"/>
  <c r="AQ165" i="7" s="1"/>
  <c r="AF277" i="7"/>
  <c r="T167" i="7"/>
  <c r="AF252" i="7"/>
  <c r="AF138" i="7"/>
  <c r="T204" i="7"/>
  <c r="T171" i="7"/>
  <c r="T48" i="7"/>
  <c r="X67" i="7"/>
  <c r="AC67" i="7"/>
  <c r="AK166" i="7"/>
  <c r="AK165" i="7" s="1"/>
  <c r="AP166" i="7"/>
  <c r="AP165" i="7" s="1"/>
  <c r="AJ166" i="7"/>
  <c r="AJ165" i="7" s="1"/>
  <c r="AI67" i="7"/>
  <c r="AN67" i="7"/>
  <c r="AN46" i="7" s="1"/>
  <c r="AN16" i="7" s="1"/>
  <c r="AF74" i="7"/>
  <c r="AN266" i="7"/>
  <c r="AN265" i="7" s="1"/>
  <c r="T146" i="7"/>
  <c r="T227" i="7"/>
  <c r="AG151" i="7"/>
  <c r="AF151" i="7" s="1"/>
  <c r="AF152" i="7"/>
  <c r="AF48" i="7"/>
  <c r="T68" i="7"/>
  <c r="T138" i="7"/>
  <c r="T145" i="7"/>
  <c r="U157" i="7"/>
  <c r="T158" i="7"/>
  <c r="AF204" i="7"/>
  <c r="AF226" i="7"/>
  <c r="AF227" i="7"/>
  <c r="AF127" i="7"/>
  <c r="AF52" i="7"/>
  <c r="T106" i="7"/>
  <c r="U133" i="7"/>
  <c r="T134" i="7"/>
  <c r="W67" i="7"/>
  <c r="T74" i="7"/>
  <c r="AG157" i="7"/>
  <c r="AF158" i="7"/>
  <c r="T241" i="7"/>
  <c r="U151" i="7"/>
  <c r="T151" i="7" s="1"/>
  <c r="T152" i="7"/>
  <c r="T52" i="7"/>
  <c r="AF208" i="7"/>
  <c r="AF241" i="7"/>
  <c r="AF134" i="7"/>
  <c r="AI279" i="7"/>
  <c r="AF279" i="7" s="1"/>
  <c r="AF280" i="7"/>
  <c r="AI302" i="7"/>
  <c r="AF302" i="7" s="1"/>
  <c r="AF303" i="7"/>
  <c r="AF214" i="7"/>
  <c r="AF106" i="7"/>
  <c r="AG145" i="7"/>
  <c r="AF146" i="7"/>
  <c r="AQ144" i="7"/>
  <c r="AI166" i="7"/>
  <c r="AI165" i="7" s="1"/>
  <c r="AF167" i="7"/>
  <c r="AG166" i="7"/>
  <c r="AF171" i="7"/>
  <c r="AF68" i="7"/>
  <c r="AF272" i="7"/>
  <c r="AI290" i="7"/>
  <c r="AF291" i="7"/>
  <c r="AN289" i="7"/>
  <c r="AN288" i="7" s="1"/>
  <c r="T252" i="7"/>
  <c r="T127" i="7"/>
  <c r="AB144" i="7"/>
  <c r="Z166" i="7"/>
  <c r="Z165" i="7" s="1"/>
  <c r="AB67" i="7"/>
  <c r="AL166" i="7"/>
  <c r="AL165" i="7" s="1"/>
  <c r="T251" i="7"/>
  <c r="X166" i="7"/>
  <c r="X165" i="7" s="1"/>
  <c r="AC166" i="7"/>
  <c r="AC165" i="7" s="1"/>
  <c r="AG251" i="7"/>
  <c r="AN144" i="7"/>
  <c r="AF268" i="7"/>
  <c r="AE144" i="7"/>
  <c r="X144" i="7"/>
  <c r="AO144" i="7"/>
  <c r="W133" i="7"/>
  <c r="W132" i="7" s="1"/>
  <c r="AB133" i="7"/>
  <c r="AB132" i="7" s="1"/>
  <c r="Y166" i="7"/>
  <c r="Y165" i="7" s="1"/>
  <c r="AD166" i="7"/>
  <c r="AD165" i="7" s="1"/>
  <c r="AI133" i="7"/>
  <c r="AI132" i="7" s="1"/>
  <c r="AN133" i="7"/>
  <c r="AN132" i="7" s="1"/>
  <c r="AG133" i="7"/>
  <c r="AQ133" i="7"/>
  <c r="AQ132" i="7" s="1"/>
  <c r="AJ67" i="7"/>
  <c r="AO67" i="7"/>
  <c r="AO46" i="7" s="1"/>
  <c r="AO16" i="7" s="1"/>
  <c r="AO266" i="7"/>
  <c r="AO265" i="7" s="1"/>
  <c r="AQ267" i="7"/>
  <c r="AQ266" i="7" s="1"/>
  <c r="AQ265" i="7" s="1"/>
  <c r="AJ290" i="7"/>
  <c r="AJ289" i="7" s="1"/>
  <c r="AJ288" i="7" s="1"/>
  <c r="AO290" i="7"/>
  <c r="AO289" i="7" s="1"/>
  <c r="AO288" i="7" s="1"/>
  <c r="Y133" i="7"/>
  <c r="Y132" i="7" s="1"/>
  <c r="AD133" i="7"/>
  <c r="AD132" i="7" s="1"/>
  <c r="X133" i="7"/>
  <c r="X132" i="7" s="1"/>
  <c r="AC133" i="7"/>
  <c r="AC132" i="7" s="1"/>
  <c r="W166" i="7"/>
  <c r="W165" i="7" s="1"/>
  <c r="AB166" i="7"/>
  <c r="AB165" i="7" s="1"/>
  <c r="U166" i="7"/>
  <c r="AE166" i="7"/>
  <c r="AE165" i="7" s="1"/>
  <c r="AK133" i="7"/>
  <c r="AK132" i="7" s="1"/>
  <c r="AP133" i="7"/>
  <c r="AP132" i="7" s="1"/>
  <c r="AJ133" i="7"/>
  <c r="AJ132" i="7" s="1"/>
  <c r="AO133" i="7"/>
  <c r="AO132" i="7" s="1"/>
  <c r="AG67" i="7"/>
  <c r="AL67" i="7"/>
  <c r="AL46" i="7" s="1"/>
  <c r="AL16" i="7" s="1"/>
  <c r="AQ67" i="7"/>
  <c r="AQ46" i="7" s="1"/>
  <c r="AQ16" i="7" s="1"/>
  <c r="AK67" i="7"/>
  <c r="AK46" i="7" s="1"/>
  <c r="AK16" i="7" s="1"/>
  <c r="AP67" i="7"/>
  <c r="AP46" i="7" s="1"/>
  <c r="AP16" i="7" s="1"/>
  <c r="AJ266" i="7"/>
  <c r="AJ265" i="7" s="1"/>
  <c r="AL289" i="7"/>
  <c r="AL288" i="7" s="1"/>
  <c r="AQ290" i="7"/>
  <c r="AQ289" i="7" s="1"/>
  <c r="AQ288" i="7" s="1"/>
  <c r="AJ144" i="7"/>
  <c r="AK290" i="7"/>
  <c r="AK289" i="7" s="1"/>
  <c r="AK288" i="7" s="1"/>
  <c r="AP290" i="7"/>
  <c r="AP289" i="7" s="1"/>
  <c r="AP288" i="7" s="1"/>
  <c r="AL144" i="7"/>
  <c r="AK267" i="7"/>
  <c r="AK266" i="7" s="1"/>
  <c r="AK265" i="7" s="1"/>
  <c r="AP267" i="7"/>
  <c r="AP266" i="7" s="1"/>
  <c r="AP265" i="7" s="1"/>
  <c r="AC144" i="7"/>
  <c r="Z144" i="7"/>
  <c r="S204" i="7"/>
  <c r="R204" i="7"/>
  <c r="Q204" i="7"/>
  <c r="P204" i="7"/>
  <c r="N204" i="7"/>
  <c r="M204" i="7"/>
  <c r="L204" i="7"/>
  <c r="K204" i="7"/>
  <c r="I214" i="7"/>
  <c r="I208" i="7"/>
  <c r="I204" i="7"/>
  <c r="S241" i="7"/>
  <c r="R241" i="7"/>
  <c r="Q235" i="7"/>
  <c r="P241" i="7"/>
  <c r="N241" i="7"/>
  <c r="M241" i="7"/>
  <c r="L241" i="7"/>
  <c r="K241" i="7"/>
  <c r="I235" i="7"/>
  <c r="I252" i="7"/>
  <c r="I251" i="7" s="1"/>
  <c r="S106" i="7"/>
  <c r="S101" i="7" s="1"/>
  <c r="R106" i="7"/>
  <c r="R101" i="7" s="1"/>
  <c r="Q106" i="7"/>
  <c r="Q101" i="7" s="1"/>
  <c r="P106" i="7"/>
  <c r="P101" i="7" s="1"/>
  <c r="N106" i="7"/>
  <c r="N101" i="7" s="1"/>
  <c r="M106" i="7"/>
  <c r="M101" i="7" s="1"/>
  <c r="L106" i="7"/>
  <c r="L101" i="7" s="1"/>
  <c r="I106" i="7"/>
  <c r="I101" i="7" s="1"/>
  <c r="I127" i="7"/>
  <c r="I118" i="7" s="1"/>
  <c r="S134" i="7"/>
  <c r="R134" i="7"/>
  <c r="Q134" i="7"/>
  <c r="P134" i="7"/>
  <c r="N134" i="7"/>
  <c r="M134" i="7"/>
  <c r="L134" i="7"/>
  <c r="K134" i="7"/>
  <c r="I134" i="7"/>
  <c r="I138" i="7"/>
  <c r="S146" i="7"/>
  <c r="R146" i="7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R145" i="7"/>
  <c r="I146" i="7"/>
  <c r="I145" i="7" s="1"/>
  <c r="S152" i="7"/>
  <c r="R152" i="7"/>
  <c r="R151" i="7" s="1"/>
  <c r="Q152" i="7"/>
  <c r="Q151" i="7" s="1"/>
  <c r="P152" i="7"/>
  <c r="P151" i="7" s="1"/>
  <c r="N152" i="7"/>
  <c r="N151" i="7" s="1"/>
  <c r="M152" i="7"/>
  <c r="M151" i="7" s="1"/>
  <c r="L152" i="7"/>
  <c r="L151" i="7" s="1"/>
  <c r="K152" i="7"/>
  <c r="K151" i="7" s="1"/>
  <c r="S151" i="7"/>
  <c r="I152" i="7"/>
  <c r="I151" i="7" s="1"/>
  <c r="S158" i="7"/>
  <c r="R158" i="7"/>
  <c r="R157" i="7" s="1"/>
  <c r="R156" i="7" s="1"/>
  <c r="Q158" i="7"/>
  <c r="Q157" i="7" s="1"/>
  <c r="Q156" i="7" s="1"/>
  <c r="P158" i="7"/>
  <c r="P157" i="7" s="1"/>
  <c r="P156" i="7" s="1"/>
  <c r="N158" i="7"/>
  <c r="N157" i="7" s="1"/>
  <c r="N156" i="7" s="1"/>
  <c r="M158" i="7"/>
  <c r="M157" i="7" s="1"/>
  <c r="M156" i="7" s="1"/>
  <c r="L158" i="7"/>
  <c r="L157" i="7" s="1"/>
  <c r="L156" i="7" s="1"/>
  <c r="K158" i="7"/>
  <c r="K157" i="7" s="1"/>
  <c r="K156" i="7" s="1"/>
  <c r="S157" i="7"/>
  <c r="S156" i="7" s="1"/>
  <c r="I158" i="7"/>
  <c r="I157" i="7" s="1"/>
  <c r="I156" i="7" s="1"/>
  <c r="S167" i="7"/>
  <c r="R167" i="7"/>
  <c r="Q167" i="7"/>
  <c r="P167" i="7"/>
  <c r="N167" i="7"/>
  <c r="M167" i="7"/>
  <c r="L167" i="7"/>
  <c r="K167" i="7"/>
  <c r="I171" i="7"/>
  <c r="I167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N240" i="7" l="1"/>
  <c r="N235" i="7" s="1"/>
  <c r="S240" i="7"/>
  <c r="S235" i="7" s="1"/>
  <c r="K240" i="7"/>
  <c r="K235" i="7" s="1"/>
  <c r="L240" i="7"/>
  <c r="L235" i="7" s="1"/>
  <c r="AJ201" i="7"/>
  <c r="AK201" i="7"/>
  <c r="P240" i="7"/>
  <c r="P235" i="7" s="1"/>
  <c r="M240" i="7"/>
  <c r="M235" i="7" s="1"/>
  <c r="R240" i="7"/>
  <c r="R235" i="7" s="1"/>
  <c r="AF240" i="7"/>
  <c r="AI235" i="7"/>
  <c r="T240" i="7"/>
  <c r="U235" i="7"/>
  <c r="T235" i="7" s="1"/>
  <c r="X201" i="7"/>
  <c r="Y201" i="7"/>
  <c r="AQ201" i="7"/>
  <c r="AN201" i="7"/>
  <c r="AL201" i="7"/>
  <c r="AI201" i="7"/>
  <c r="AO201" i="7"/>
  <c r="AP201" i="7"/>
  <c r="AC201" i="7"/>
  <c r="U201" i="7"/>
  <c r="AD201" i="7"/>
  <c r="AB201" i="7"/>
  <c r="AE201" i="7"/>
  <c r="W201" i="7"/>
  <c r="Z201" i="7"/>
  <c r="T250" i="7"/>
  <c r="AF230" i="7"/>
  <c r="AF235" i="7"/>
  <c r="T230" i="7"/>
  <c r="I250" i="7"/>
  <c r="AL91" i="7"/>
  <c r="AQ91" i="7"/>
  <c r="AQ12" i="7" s="1"/>
  <c r="AN91" i="7"/>
  <c r="AN12" i="7" s="1"/>
  <c r="AO91" i="7"/>
  <c r="AP91" i="7"/>
  <c r="AB91" i="7"/>
  <c r="Y91" i="7"/>
  <c r="Z91" i="7"/>
  <c r="AJ91" i="7"/>
  <c r="AK91" i="7"/>
  <c r="AB46" i="7"/>
  <c r="AB16" i="7" s="1"/>
  <c r="AF100" i="7"/>
  <c r="AI91" i="7"/>
  <c r="X91" i="7"/>
  <c r="W91" i="7"/>
  <c r="AD91" i="7"/>
  <c r="AC91" i="7"/>
  <c r="AE91" i="7"/>
  <c r="W46" i="7"/>
  <c r="W16" i="7" s="1"/>
  <c r="T202" i="7"/>
  <c r="AF203" i="7"/>
  <c r="AF202" i="7"/>
  <c r="T203" i="7"/>
  <c r="I203" i="7"/>
  <c r="I202" i="7" s="1"/>
  <c r="I201" i="7" s="1"/>
  <c r="AI46" i="7"/>
  <c r="AI16" i="7" s="1"/>
  <c r="AH10" i="15"/>
  <c r="AH10" i="9"/>
  <c r="V10" i="15"/>
  <c r="V10" i="9"/>
  <c r="J10" i="15"/>
  <c r="J10" i="9"/>
  <c r="T100" i="7"/>
  <c r="X46" i="7"/>
  <c r="X16" i="7" s="1"/>
  <c r="AD46" i="7"/>
  <c r="AD16" i="7" s="1"/>
  <c r="AC46" i="7"/>
  <c r="AC16" i="7" s="1"/>
  <c r="Y46" i="7"/>
  <c r="Y16" i="7" s="1"/>
  <c r="AJ46" i="7"/>
  <c r="AJ16" i="7" s="1"/>
  <c r="AE46" i="7"/>
  <c r="AE16" i="7" s="1"/>
  <c r="AF47" i="7"/>
  <c r="AG46" i="7"/>
  <c r="AG16" i="7" s="1"/>
  <c r="U46" i="7"/>
  <c r="U16" i="7" s="1"/>
  <c r="T47" i="7"/>
  <c r="Z46" i="7"/>
  <c r="Z16" i="7" s="1"/>
  <c r="J13" i="7"/>
  <c r="V13" i="7"/>
  <c r="AH13" i="7"/>
  <c r="AV54" i="7"/>
  <c r="AU54" i="7"/>
  <c r="I133" i="7"/>
  <c r="I132" i="7" s="1"/>
  <c r="U144" i="7"/>
  <c r="T144" i="7" s="1"/>
  <c r="U165" i="7"/>
  <c r="T165" i="7" s="1"/>
  <c r="T166" i="7"/>
  <c r="AG132" i="7"/>
  <c r="AF133" i="7"/>
  <c r="AG250" i="7"/>
  <c r="AF250" i="7" s="1"/>
  <c r="AF251" i="7"/>
  <c r="AG144" i="7"/>
  <c r="AF144" i="7" s="1"/>
  <c r="AF145" i="7"/>
  <c r="I144" i="7"/>
  <c r="I100" i="7"/>
  <c r="AI266" i="7"/>
  <c r="AG156" i="7"/>
  <c r="AF156" i="7" s="1"/>
  <c r="AF157" i="7"/>
  <c r="U132" i="7"/>
  <c r="T132" i="7" s="1"/>
  <c r="T133" i="7"/>
  <c r="U156" i="7"/>
  <c r="T156" i="7" s="1"/>
  <c r="T157" i="7"/>
  <c r="T225" i="7"/>
  <c r="T226" i="7"/>
  <c r="AF67" i="7"/>
  <c r="L144" i="7"/>
  <c r="AI289" i="7"/>
  <c r="AF290" i="7"/>
  <c r="AG165" i="7"/>
  <c r="AF165" i="7" s="1"/>
  <c r="AF166" i="7"/>
  <c r="T67" i="7"/>
  <c r="AF267" i="7"/>
  <c r="N144" i="7"/>
  <c r="M144" i="7"/>
  <c r="S144" i="7"/>
  <c r="I166" i="7"/>
  <c r="I165" i="7" s="1"/>
  <c r="Q144" i="7"/>
  <c r="R144" i="7"/>
  <c r="P144" i="7"/>
  <c r="K144" i="7"/>
  <c r="H175" i="7"/>
  <c r="H174" i="7"/>
  <c r="H173" i="7"/>
  <c r="H172" i="7"/>
  <c r="S171" i="7"/>
  <c r="S166" i="7" s="1"/>
  <c r="S165" i="7" s="1"/>
  <c r="R171" i="7"/>
  <c r="R166" i="7" s="1"/>
  <c r="R165" i="7" s="1"/>
  <c r="Q171" i="7"/>
  <c r="Q166" i="7" s="1"/>
  <c r="Q165" i="7" s="1"/>
  <c r="P171" i="7"/>
  <c r="P166" i="7" s="1"/>
  <c r="P165" i="7" s="1"/>
  <c r="N171" i="7"/>
  <c r="N166" i="7" s="1"/>
  <c r="N165" i="7" s="1"/>
  <c r="M171" i="7"/>
  <c r="M166" i="7" s="1"/>
  <c r="M165" i="7" s="1"/>
  <c r="L171" i="7"/>
  <c r="L166" i="7" s="1"/>
  <c r="L165" i="7" s="1"/>
  <c r="K171" i="7"/>
  <c r="K166" i="7" s="1"/>
  <c r="H170" i="7"/>
  <c r="H169" i="7"/>
  <c r="H168" i="7"/>
  <c r="H167" i="7"/>
  <c r="H162" i="7"/>
  <c r="H161" i="7"/>
  <c r="H160" i="7"/>
  <c r="H159" i="7"/>
  <c r="H158" i="7"/>
  <c r="H157" i="7"/>
  <c r="H156" i="7"/>
  <c r="H153" i="7"/>
  <c r="H150" i="7"/>
  <c r="H149" i="7"/>
  <c r="H148" i="7"/>
  <c r="H147" i="7"/>
  <c r="H142" i="7"/>
  <c r="H141" i="7"/>
  <c r="H140" i="7"/>
  <c r="H139" i="7"/>
  <c r="S138" i="7"/>
  <c r="S133" i="7" s="1"/>
  <c r="S132" i="7" s="1"/>
  <c r="R138" i="7"/>
  <c r="R133" i="7" s="1"/>
  <c r="R132" i="7" s="1"/>
  <c r="Q138" i="7"/>
  <c r="Q133" i="7" s="1"/>
  <c r="Q132" i="7" s="1"/>
  <c r="P138" i="7"/>
  <c r="P133" i="7" s="1"/>
  <c r="P132" i="7" s="1"/>
  <c r="N138" i="7"/>
  <c r="N133" i="7" s="1"/>
  <c r="N132" i="7" s="1"/>
  <c r="M138" i="7"/>
  <c r="M133" i="7" s="1"/>
  <c r="M132" i="7" s="1"/>
  <c r="L138" i="7"/>
  <c r="L133" i="7" s="1"/>
  <c r="L132" i="7" s="1"/>
  <c r="K138" i="7"/>
  <c r="K133" i="7" s="1"/>
  <c r="K132" i="7" s="1"/>
  <c r="H137" i="7"/>
  <c r="H136" i="7"/>
  <c r="H135" i="7"/>
  <c r="H110" i="7"/>
  <c r="H111" i="7"/>
  <c r="H129" i="7"/>
  <c r="H128" i="7"/>
  <c r="S127" i="7"/>
  <c r="S118" i="7" s="1"/>
  <c r="R127" i="7"/>
  <c r="R118" i="7" s="1"/>
  <c r="Q127" i="7"/>
  <c r="Q118" i="7" s="1"/>
  <c r="P127" i="7"/>
  <c r="P118" i="7" s="1"/>
  <c r="N127" i="7"/>
  <c r="N118" i="7" s="1"/>
  <c r="M127" i="7"/>
  <c r="M118" i="7" s="1"/>
  <c r="L127" i="7"/>
  <c r="L118" i="7" s="1"/>
  <c r="K127" i="7"/>
  <c r="H125" i="7"/>
  <c r="H123" i="7"/>
  <c r="H109" i="7"/>
  <c r="H108" i="7"/>
  <c r="H107" i="7"/>
  <c r="H101" i="7"/>
  <c r="H235" i="7" l="1"/>
  <c r="AG201" i="7"/>
  <c r="AO12" i="7"/>
  <c r="AL12" i="7"/>
  <c r="AP12" i="7"/>
  <c r="AK12" i="7"/>
  <c r="I91" i="7"/>
  <c r="I12" i="7" s="1"/>
  <c r="AE12" i="7"/>
  <c r="Y12" i="7"/>
  <c r="AD12" i="7"/>
  <c r="U91" i="7"/>
  <c r="U12" i="7" s="1"/>
  <c r="AF132" i="7"/>
  <c r="AG91" i="7"/>
  <c r="Z12" i="7"/>
  <c r="AJ12" i="7"/>
  <c r="AC12" i="7"/>
  <c r="X12" i="7"/>
  <c r="AI12" i="7"/>
  <c r="W12" i="7"/>
  <c r="AB12" i="7"/>
  <c r="K118" i="7"/>
  <c r="H118" i="7" s="1"/>
  <c r="T46" i="7"/>
  <c r="AF46" i="7"/>
  <c r="H28" i="5"/>
  <c r="I28" i="5"/>
  <c r="AF16" i="7"/>
  <c r="T16" i="7"/>
  <c r="H27" i="5"/>
  <c r="P100" i="7"/>
  <c r="P91" i="7" s="1"/>
  <c r="M100" i="7"/>
  <c r="M91" i="7" s="1"/>
  <c r="R100" i="7"/>
  <c r="R91" i="7" s="1"/>
  <c r="T91" i="7"/>
  <c r="N100" i="7"/>
  <c r="N91" i="7" s="1"/>
  <c r="S100" i="7"/>
  <c r="S91" i="7" s="1"/>
  <c r="I27" i="5"/>
  <c r="L100" i="7"/>
  <c r="L91" i="7" s="1"/>
  <c r="Q100" i="7"/>
  <c r="Q91" i="7" s="1"/>
  <c r="AI288" i="7"/>
  <c r="AF288" i="7" s="1"/>
  <c r="AF289" i="7"/>
  <c r="AF225" i="7"/>
  <c r="AG12" i="7"/>
  <c r="AI265" i="7"/>
  <c r="AF265" i="7" s="1"/>
  <c r="AF266" i="7"/>
  <c r="H171" i="7"/>
  <c r="K165" i="7"/>
  <c r="H165" i="7" s="1"/>
  <c r="H166" i="7"/>
  <c r="H152" i="7"/>
  <c r="H151" i="7"/>
  <c r="H127" i="7"/>
  <c r="H134" i="7"/>
  <c r="H138" i="7"/>
  <c r="H146" i="7"/>
  <c r="H106" i="7"/>
  <c r="AQ10" i="15" l="1"/>
  <c r="AQ10" i="9"/>
  <c r="AP10" i="15"/>
  <c r="AP10" i="9"/>
  <c r="AO10" i="15"/>
  <c r="AO10" i="9"/>
  <c r="AN10" i="15"/>
  <c r="AN10" i="9"/>
  <c r="AL10" i="15"/>
  <c r="AL10" i="9"/>
  <c r="AK10" i="15"/>
  <c r="AK10" i="9"/>
  <c r="AJ10" i="15"/>
  <c r="AJ10" i="9"/>
  <c r="AI10" i="15"/>
  <c r="AI10" i="9"/>
  <c r="AE10" i="15"/>
  <c r="AE10" i="9"/>
  <c r="AD10" i="15"/>
  <c r="AD10" i="9"/>
  <c r="AC10" i="15"/>
  <c r="AC10" i="9"/>
  <c r="AB10" i="15"/>
  <c r="AB10" i="9"/>
  <c r="Z10" i="15"/>
  <c r="Z10" i="9"/>
  <c r="Y10" i="15"/>
  <c r="Y10" i="9"/>
  <c r="X10" i="15"/>
  <c r="X10" i="9"/>
  <c r="W10" i="15"/>
  <c r="W10" i="9"/>
  <c r="I10" i="15"/>
  <c r="K100" i="7"/>
  <c r="AJ11" i="7"/>
  <c r="X11" i="7"/>
  <c r="AH11" i="7"/>
  <c r="V11" i="7"/>
  <c r="AF91" i="7"/>
  <c r="Y11" i="7"/>
  <c r="AK11" i="7"/>
  <c r="T201" i="7"/>
  <c r="AF201" i="7"/>
  <c r="H145" i="7"/>
  <c r="H144" i="7"/>
  <c r="H133" i="7"/>
  <c r="H132" i="7"/>
  <c r="H100" i="7" l="1"/>
  <c r="K91" i="7"/>
  <c r="H91" i="7" s="1"/>
  <c r="AG10" i="15"/>
  <c r="AG10" i="9"/>
  <c r="U10" i="15"/>
  <c r="U10" i="9"/>
  <c r="AF12" i="7"/>
  <c r="AG11" i="7"/>
  <c r="T12" i="7"/>
  <c r="U11" i="7"/>
  <c r="L208" i="7"/>
  <c r="H211" i="7"/>
  <c r="H56" i="7"/>
  <c r="H69" i="7"/>
  <c r="H70" i="7"/>
  <c r="AF10" i="15" l="1"/>
  <c r="AF10" i="9"/>
  <c r="T10" i="15"/>
  <c r="T10" i="9"/>
  <c r="T16" i="9"/>
  <c r="T48" i="9" l="1"/>
  <c r="I32" i="5" l="1"/>
  <c r="G32" i="5" l="1"/>
  <c r="H31" i="5" s="1"/>
  <c r="H32" i="5" l="1"/>
  <c r="I31" i="5" s="1"/>
  <c r="T17" i="9"/>
  <c r="S74" i="7" l="1"/>
  <c r="S67" i="7" s="1"/>
  <c r="S46" i="7" s="1"/>
  <c r="S16" i="7" s="1"/>
  <c r="R74" i="7"/>
  <c r="R67" i="7" s="1"/>
  <c r="R46" i="7" s="1"/>
  <c r="R16" i="7" s="1"/>
  <c r="Q74" i="7"/>
  <c r="Q67" i="7" s="1"/>
  <c r="P74" i="7"/>
  <c r="P67" i="7" s="1"/>
  <c r="P46" i="7" s="1"/>
  <c r="P16" i="7" s="1"/>
  <c r="N74" i="7"/>
  <c r="N67" i="7" s="1"/>
  <c r="N46" i="7" s="1"/>
  <c r="N16" i="7" s="1"/>
  <c r="M74" i="7"/>
  <c r="M67" i="7" s="1"/>
  <c r="L74" i="7"/>
  <c r="L67" i="7" s="1"/>
  <c r="K74" i="7"/>
  <c r="K67" i="7" s="1"/>
  <c r="K46" i="7" s="1"/>
  <c r="K16" i="7" s="1"/>
  <c r="H76" i="7"/>
  <c r="AT50" i="7" s="1"/>
  <c r="H75" i="7"/>
  <c r="AT49" i="7" s="1"/>
  <c r="H73" i="7"/>
  <c r="H72" i="7"/>
  <c r="AT46" i="7" s="1"/>
  <c r="H71" i="7"/>
  <c r="AT45" i="7" s="1"/>
  <c r="H57" i="7"/>
  <c r="H54" i="7"/>
  <c r="H53" i="7"/>
  <c r="H51" i="7"/>
  <c r="H50" i="7"/>
  <c r="H49" i="7"/>
  <c r="I268" i="7"/>
  <c r="K268" i="7"/>
  <c r="L268" i="7"/>
  <c r="M268" i="7"/>
  <c r="N268" i="7"/>
  <c r="H269" i="7"/>
  <c r="H270" i="7"/>
  <c r="H271" i="7"/>
  <c r="I272" i="7"/>
  <c r="K272" i="7"/>
  <c r="L272" i="7"/>
  <c r="M272" i="7"/>
  <c r="N272" i="7"/>
  <c r="H273" i="7"/>
  <c r="H274" i="7"/>
  <c r="H275" i="7"/>
  <c r="H276" i="7"/>
  <c r="I277" i="7"/>
  <c r="K277" i="7"/>
  <c r="L277" i="7"/>
  <c r="M277" i="7"/>
  <c r="N277" i="7"/>
  <c r="H278" i="7"/>
  <c r="L46" i="7" l="1"/>
  <c r="L16" i="7" s="1"/>
  <c r="Q46" i="7"/>
  <c r="Q16" i="7" s="1"/>
  <c r="M46" i="7"/>
  <c r="M16" i="7" s="1"/>
  <c r="H68" i="7"/>
  <c r="L267" i="7"/>
  <c r="H48" i="7"/>
  <c r="H52" i="7"/>
  <c r="H74" i="7"/>
  <c r="H272" i="7"/>
  <c r="H277" i="7"/>
  <c r="K267" i="7"/>
  <c r="N267" i="7"/>
  <c r="H268" i="7"/>
  <c r="M267" i="7"/>
  <c r="I267" i="7"/>
  <c r="H16" i="7" l="1"/>
  <c r="H46" i="7"/>
  <c r="H67" i="7"/>
  <c r="H47" i="7"/>
  <c r="H267" i="7"/>
  <c r="S252" i="7" l="1"/>
  <c r="S251" i="7" s="1"/>
  <c r="R252" i="7"/>
  <c r="R251" i="7" s="1"/>
  <c r="Q252" i="7"/>
  <c r="Q251" i="7" s="1"/>
  <c r="P252" i="7"/>
  <c r="P251" i="7" s="1"/>
  <c r="N252" i="7"/>
  <c r="N251" i="7" s="1"/>
  <c r="M252" i="7"/>
  <c r="M251" i="7" s="1"/>
  <c r="L252" i="7"/>
  <c r="L251" i="7" s="1"/>
  <c r="K252" i="7"/>
  <c r="K251" i="7" s="1"/>
  <c r="S214" i="7"/>
  <c r="R214" i="7"/>
  <c r="Q214" i="7"/>
  <c r="P214" i="7"/>
  <c r="N214" i="7"/>
  <c r="N203" i="7" s="1"/>
  <c r="M214" i="7"/>
  <c r="L214" i="7"/>
  <c r="L203" i="7" s="1"/>
  <c r="L202" i="7" s="1"/>
  <c r="K214" i="7"/>
  <c r="S208" i="7"/>
  <c r="R208" i="7"/>
  <c r="R203" i="7" s="1"/>
  <c r="Q208" i="7"/>
  <c r="Q203" i="7" s="1"/>
  <c r="P208" i="7"/>
  <c r="P203" i="7" s="1"/>
  <c r="N202" i="7"/>
  <c r="M208" i="7"/>
  <c r="M203" i="7" s="1"/>
  <c r="K208" i="7"/>
  <c r="M250" i="7" l="1"/>
  <c r="P250" i="7"/>
  <c r="R250" i="7"/>
  <c r="L250" i="7"/>
  <c r="L201" i="7" s="1"/>
  <c r="L12" i="7" s="1"/>
  <c r="N250" i="7"/>
  <c r="N201" i="7" s="1"/>
  <c r="N12" i="7" s="1"/>
  <c r="Q250" i="7"/>
  <c r="S250" i="7"/>
  <c r="K203" i="7"/>
  <c r="K202" i="7" s="1"/>
  <c r="S203" i="7"/>
  <c r="S202" i="7" s="1"/>
  <c r="K250" i="7"/>
  <c r="H216" i="7"/>
  <c r="AT29" i="7" s="1"/>
  <c r="H215" i="7"/>
  <c r="H213" i="7"/>
  <c r="H212" i="7"/>
  <c r="AT25" i="7" s="1"/>
  <c r="H210" i="7"/>
  <c r="H209" i="7"/>
  <c r="AT22" i="7" s="1"/>
  <c r="H207" i="7"/>
  <c r="AT20" i="7" s="1"/>
  <c r="H206" i="7"/>
  <c r="AT19" i="7" s="1"/>
  <c r="H205" i="7"/>
  <c r="AT18" i="7" s="1"/>
  <c r="H254" i="7"/>
  <c r="H253" i="7"/>
  <c r="H245" i="7"/>
  <c r="AT47" i="7" s="1"/>
  <c r="H242" i="7"/>
  <c r="H228" i="7"/>
  <c r="AT37" i="7" s="1"/>
  <c r="T43" i="9"/>
  <c r="T30" i="9"/>
  <c r="T28" i="9"/>
  <c r="T27" i="9"/>
  <c r="T25" i="9"/>
  <c r="T23" i="9"/>
  <c r="T22" i="9"/>
  <c r="T19" i="9"/>
  <c r="T18" i="9"/>
  <c r="T15" i="9"/>
  <c r="K201" i="7" l="1"/>
  <c r="S201" i="7"/>
  <c r="S12" i="7" s="1"/>
  <c r="H230" i="7"/>
  <c r="H203" i="7"/>
  <c r="N10" i="15"/>
  <c r="N10" i="9"/>
  <c r="L10" i="15"/>
  <c r="L10" i="9"/>
  <c r="AT26" i="7"/>
  <c r="Q202" i="7"/>
  <c r="P202" i="7"/>
  <c r="R202" i="7"/>
  <c r="M202" i="7"/>
  <c r="AT44" i="7"/>
  <c r="AT43" i="7"/>
  <c r="AT28" i="7"/>
  <c r="L11" i="7"/>
  <c r="AT23" i="7"/>
  <c r="AT24" i="7"/>
  <c r="K12" i="7"/>
  <c r="H252" i="7"/>
  <c r="H241" i="7"/>
  <c r="H227" i="7"/>
  <c r="I25" i="5"/>
  <c r="H214" i="7"/>
  <c r="H204" i="7"/>
  <c r="H25" i="5"/>
  <c r="S10" i="9" l="1"/>
  <c r="S10" i="15"/>
  <c r="P201" i="7"/>
  <c r="P12" i="7" s="1"/>
  <c r="M201" i="7"/>
  <c r="M12" i="7" s="1"/>
  <c r="R201" i="7"/>
  <c r="R12" i="7" s="1"/>
  <c r="Q201" i="7"/>
  <c r="Q12" i="7" s="1"/>
  <c r="K10" i="15"/>
  <c r="K10" i="9"/>
  <c r="AT54" i="7"/>
  <c r="H202" i="7"/>
  <c r="H13" i="9"/>
  <c r="I9" i="9"/>
  <c r="I10" i="9" s="1"/>
  <c r="AH8" i="9"/>
  <c r="AI13" i="7"/>
  <c r="AJ8" i="9"/>
  <c r="AJ13" i="7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I11" i="7"/>
  <c r="AK8" i="9"/>
  <c r="J11" i="7"/>
  <c r="Y8" i="9"/>
  <c r="X8" i="9"/>
  <c r="U8" i="9"/>
  <c r="AG8" i="9"/>
  <c r="H208" i="7"/>
  <c r="H251" i="7"/>
  <c r="H250" i="7"/>
  <c r="H226" i="7"/>
  <c r="H240" i="7"/>
  <c r="G28" i="5" s="1"/>
  <c r="P10" i="9" l="1"/>
  <c r="P10" i="15"/>
  <c r="R10" i="9"/>
  <c r="R10" i="15"/>
  <c r="M10" i="15"/>
  <c r="M10" i="9"/>
  <c r="H12" i="7"/>
  <c r="H10" i="15" s="1"/>
  <c r="M11" i="7"/>
  <c r="Q10" i="15"/>
  <c r="Q10" i="9"/>
  <c r="I13" i="7"/>
  <c r="AF13" i="7"/>
  <c r="AD13" i="7"/>
  <c r="G27" i="5"/>
  <c r="G25" i="5"/>
  <c r="H225" i="7"/>
  <c r="H20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82" i="7"/>
  <c r="H281" i="7"/>
  <c r="N280" i="7"/>
  <c r="N279" i="7" s="1"/>
  <c r="N266" i="7" s="1"/>
  <c r="N265" i="7" s="1"/>
  <c r="M280" i="7"/>
  <c r="M279" i="7" s="1"/>
  <c r="M266" i="7" s="1"/>
  <c r="M265" i="7" s="1"/>
  <c r="L280" i="7"/>
  <c r="L279" i="7" s="1"/>
  <c r="L266" i="7" s="1"/>
  <c r="L265" i="7" s="1"/>
  <c r="K280" i="7"/>
  <c r="K279" i="7" s="1"/>
  <c r="K266" i="7" s="1"/>
  <c r="K265" i="7" s="1"/>
  <c r="I280" i="7"/>
  <c r="I279" i="7" s="1"/>
  <c r="I266" i="7" s="1"/>
  <c r="H266" i="7" l="1"/>
  <c r="I265" i="7"/>
  <c r="H265" i="7" s="1"/>
  <c r="H279" i="7"/>
  <c r="H280" i="7"/>
  <c r="N28" i="5" l="1"/>
  <c r="J28" i="5"/>
  <c r="O28" i="5"/>
  <c r="L28" i="5"/>
  <c r="K28" i="5"/>
  <c r="P28" i="5"/>
  <c r="M28" i="5"/>
  <c r="R28" i="5"/>
  <c r="Q28" i="5"/>
  <c r="B9" i="9" l="1"/>
  <c r="H305" i="7"/>
  <c r="H304" i="7"/>
  <c r="N303" i="7"/>
  <c r="M303" i="7"/>
  <c r="L303" i="7"/>
  <c r="K303" i="7"/>
  <c r="I303" i="7"/>
  <c r="H301" i="7"/>
  <c r="N300" i="7"/>
  <c r="M300" i="7"/>
  <c r="L300" i="7"/>
  <c r="K300" i="7"/>
  <c r="I300" i="7"/>
  <c r="H299" i="7"/>
  <c r="H298" i="7"/>
  <c r="H297" i="7"/>
  <c r="H296" i="7"/>
  <c r="N295" i="7"/>
  <c r="M295" i="7"/>
  <c r="L295" i="7"/>
  <c r="K295" i="7"/>
  <c r="I295" i="7"/>
  <c r="H294" i="7"/>
  <c r="H293" i="7"/>
  <c r="H292" i="7"/>
  <c r="N291" i="7"/>
  <c r="M291" i="7"/>
  <c r="L291" i="7"/>
  <c r="K291" i="7"/>
  <c r="I291" i="7"/>
  <c r="I24" i="5" l="1"/>
  <c r="I23" i="5" s="1"/>
  <c r="I29" i="5" s="1"/>
  <c r="I302" i="7"/>
  <c r="N302" i="7"/>
  <c r="L302" i="7"/>
  <c r="M302" i="7"/>
  <c r="K302" i="7"/>
  <c r="H10" i="9"/>
  <c r="H23" i="5"/>
  <c r="H29" i="5" s="1"/>
  <c r="L290" i="7"/>
  <c r="M290" i="7"/>
  <c r="N290" i="7"/>
  <c r="H300" i="7"/>
  <c r="I290" i="7"/>
  <c r="H295" i="7"/>
  <c r="H291" i="7"/>
  <c r="H303" i="7"/>
  <c r="K290" i="7"/>
  <c r="B12" i="7"/>
  <c r="I37" i="5"/>
  <c r="H37" i="5"/>
  <c r="T13" i="7" l="1"/>
  <c r="M289" i="7"/>
  <c r="M288" i="7" s="1"/>
  <c r="I289" i="7"/>
  <c r="I288" i="7" s="1"/>
  <c r="H13" i="7"/>
  <c r="H302" i="7"/>
  <c r="K289" i="7"/>
  <c r="K288" i="7" s="1"/>
  <c r="N289" i="7"/>
  <c r="N288" i="7" s="1"/>
  <c r="L289" i="7"/>
  <c r="L288" i="7" s="1"/>
  <c r="G23" i="5"/>
  <c r="H40" i="5"/>
  <c r="H290" i="7"/>
  <c r="H289" i="7" l="1"/>
  <c r="H288" i="7"/>
  <c r="G26" i="5"/>
  <c r="I40" i="5"/>
  <c r="G29" i="5" l="1"/>
  <c r="G4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Brankica Škrnjug</author>
  </authors>
  <commentList>
    <comment ref="G31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Brankica Škrnjug</author>
  </authors>
  <commentList>
    <comment ref="D44" authorId="0" shapeId="0" xr:uid="{00000000-0006-0000-0300-000001000000}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Brankica Škrnjug</author>
  </authors>
  <commentList>
    <comment ref="D34" authorId="0" shapeId="0" xr:uid="{00000000-0006-0000-0400-000001000000}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66" authorId="0" shapeId="0" xr:uid="{00000000-0006-0000-0400-000002000000}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<sst xmlns="http://schemas.openxmlformats.org/spreadsheetml/2006/main" count="788" uniqueCount="326">
  <si>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</si>
  <si>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</si>
  <si>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</si>
  <si>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</si>
  <si>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</si>
  <si>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</si>
  <si>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</si>
  <si>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</si>
  <si>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</si>
  <si>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</si>
  <si>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</si>
  <si>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</si>
  <si>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</si>
  <si>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</si>
  <si>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</si>
  <si>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</si>
  <si>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</si>
  <si>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</si>
  <si>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</si>
  <si>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</si>
  <si>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</si>
  <si>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</si>
  <si>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</si>
  <si>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</si>
  <si>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</si>
  <si>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</si>
  <si>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</si>
  <si>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</si>
  <si>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</si>
  <si>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</si>
  <si>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</si>
  <si>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</si>
  <si>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</si>
  <si>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</si>
  <si>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</si>
  <si>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</si>
  <si>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</si>
  <si>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</si>
  <si>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</si>
  <si>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</si>
  <si>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</si>
  <si>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</si>
  <si>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</si>
  <si>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</si>
  <si>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</si>
  <si>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</si>
  <si>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</si>
  <si>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</si>
  <si>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</si>
  <si>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</si>
  <si>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</si>
  <si>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</si>
  <si>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</si>
  <si>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</si>
  <si>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</si>
  <si>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</si>
  <si>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</si>
  <si>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</si>
  <si>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</si>
  <si>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</si>
  <si>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</si>
  <si>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</si>
  <si>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</si>
  <si>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</si>
  <si>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</si>
  <si>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</si>
  <si>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</si>
  <si>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</si>
  <si>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</si>
  <si>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</si>
  <si>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</si>
  <si>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</si>
  <si>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</si>
  <si>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</si>
  <si>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</si>
  <si>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</si>
  <si>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</si>
  <si>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</si>
  <si>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</si>
  <si>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</si>
  <si>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</si>
  <si>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</si>
  <si>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</si>
  <si>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</si>
  <si>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</si>
  <si>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</si>
  <si>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</si>
  <si>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</si>
  <si>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</si>
  <si>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</si>
  <si>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</si>
  <si>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</si>
  <si>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</si>
  <si>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</si>
  <si>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</si>
  <si>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</si>
  <si>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</si>
  <si>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</si>
  <si>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</si>
  <si>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</si>
  <si>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</si>
  <si>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</si>
  <si>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</si>
  <si>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</si>
  <si>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</si>
  <si>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</si>
  <si>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</si>
  <si>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</si>
  <si>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</si>
  <si>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</si>
  <si>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</si>
  <si>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</si>
  <si>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</si>
  <si>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</si>
  <si>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</si>
  <si>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</si>
  <si>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</si>
  <si>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</si>
  <si>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</si>
  <si>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</si>
  <si>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</si>
  <si>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</si>
  <si>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</si>
  <si>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</si>
  <si>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</si>
  <si>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</si>
  <si>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</si>
  <si>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</si>
  <si>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</si>
  <si>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</si>
  <si>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t>sum</t>
  </si>
  <si>
    <t>ZAKONSKI STANDARD JAVNIH USTANOVA OŠ</t>
  </si>
  <si>
    <t>Kontrola po kontima</t>
  </si>
  <si>
    <t>U gornjem lijevom kutu, upisuje se puni naziv ustanove, tijelo koje donosi Financijski plan te klasifikacijska oznaka i urudžbeni broj.</t>
  </si>
  <si>
    <t>Program: 1350</t>
  </si>
  <si>
    <t>UPRAVLJANJE JAVNIM FINANCIJAMA</t>
  </si>
  <si>
    <t>A135002</t>
  </si>
  <si>
    <t>Otplata zajma</t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</si>
  <si>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</si>
  <si>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</si>
  <si>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</si>
  <si>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</si>
  <si>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</si>
  <si>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</si>
  <si>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</si>
  <si>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</si>
  <si>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</si>
  <si>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</si>
  <si>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</si>
  <si>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</si>
  <si>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</si>
  <si>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</si>
  <si>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</si>
  <si>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</si>
  <si>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</si>
  <si>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</si>
  <si>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</si>
  <si>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</si>
  <si>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</si>
  <si>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</si>
  <si>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</si>
  <si>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</si>
  <si>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</si>
  <si>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</si>
  <si>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</si>
  <si>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</si>
  <si>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</si>
  <si>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</si>
  <si>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</si>
  <si>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</si>
  <si>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</si>
  <si>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</si>
  <si>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</si>
  <si>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</si>
  <si>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</si>
  <si>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</si>
  <si>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</si>
  <si>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</si>
  <si>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</si>
  <si>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</si>
  <si>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</si>
  <si>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</si>
  <si>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</si>
  <si>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</si>
  <si>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</si>
  <si>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</si>
  <si>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</si>
  <si>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</si>
  <si>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</si>
  <si>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</si>
  <si>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</si>
  <si>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</si>
  <si>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</si>
  <si>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</si>
  <si>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</si>
  <si>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</si>
  <si>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</si>
  <si>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</si>
  <si>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</si>
  <si>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</si>
  <si>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</si>
  <si>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</si>
  <si>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</si>
  <si>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</si>
  <si>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</si>
  <si>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</si>
  <si>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</si>
  <si>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</si>
  <si>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</si>
  <si>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</si>
  <si>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</si>
  <si>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</si>
  <si>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</si>
  <si>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</si>
  <si>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</si>
  <si>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</si>
  <si>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</si>
  <si>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</si>
  <si>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</si>
  <si>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</si>
  <si>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</si>
  <si>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</si>
  <si>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</si>
  <si>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</si>
  <si>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</si>
  <si>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</si>
  <si>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</si>
  <si>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</si>
  <si>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</si>
  <si>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</si>
  <si>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</si>
  <si>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</si>
  <si>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</si>
  <si>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</si>
  <si>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</si>
  <si>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</si>
  <si>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</si>
  <si>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</si>
  <si>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</si>
  <si>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</si>
  <si>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</si>
  <si>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</si>
  <si>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</si>
  <si>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</si>
  <si>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</si>
  <si>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</si>
  <si>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</si>
  <si>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</si>
  <si>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</si>
  <si>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</si>
  <si>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</si>
  <si>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</si>
  <si>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</si>
  <si>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</si>
  <si>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</si>
  <si>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</si>
  <si>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</si>
  <si>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</si>
  <si>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</si>
  <si>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</si>
  <si>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</si>
  <si>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</si>
  <si>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</si>
  <si>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</si>
  <si>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t>Pritom je važno pripaziti na izvore financiranja koji su razrađeni po stupcima, kao i na PROGRAMSKU KLASIFIKACIJU - programe i aktivnosti.</t>
  </si>
  <si>
    <t>Subvencije trgovačkim društvima, zadrugama, poljoprivrednicima i obrtnicima iz EU sredstava</t>
  </si>
  <si>
    <t>Rashodi za nabavu neproizvedene dugotrajne imovine</t>
  </si>
  <si>
    <t>Nematerijalna imovina</t>
  </si>
  <si>
    <t>Naknade građanima i kućanstvima na temelju osiguranja i druge naknade</t>
  </si>
  <si>
    <t>Ostale naknade građanima i kućanstvima iz proračuna</t>
  </si>
  <si>
    <t>Program: 1240</t>
  </si>
  <si>
    <t>A124001</t>
  </si>
  <si>
    <t>K124001</t>
  </si>
  <si>
    <t>T124001</t>
  </si>
  <si>
    <t>URBROJ:</t>
  </si>
  <si>
    <t>UPUTE ZA IZRADU PRIJEDLOGA 
FINANCIJSKOG PLANA USTANOVE
 ZA 2019. I PROJEKCIJE ZA 2020. I 2021. GODINU</t>
  </si>
  <si>
    <r>
      <t xml:space="preserve">Prijedlog financijskog plana sastoji se od dva dijela:
   </t>
    </r>
    <r>
      <rPr>
        <b/>
        <i/>
        <sz val="12"/>
        <color indexed="8"/>
        <rFont val="Arial"/>
        <family val="2"/>
        <charset val="238"/>
      </rPr>
      <t>I. OPĆEG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 xml:space="preserve">Sažetka </t>
    </r>
    <r>
      <rPr>
        <i/>
        <sz val="12"/>
        <color indexed="8"/>
        <rFont val="Arial"/>
        <family val="2"/>
        <charset val="238"/>
      </rPr>
      <t xml:space="preserve">i </t>
    </r>
    <r>
      <rPr>
        <b/>
        <i/>
        <sz val="12"/>
        <color indexed="8"/>
        <rFont val="Arial"/>
        <family val="2"/>
        <charset val="238"/>
      </rPr>
      <t>Plana prihoda i primitaka</t>
    </r>
    <r>
      <rPr>
        <i/>
        <sz val="12"/>
        <color indexed="8"/>
        <rFont val="Arial"/>
        <family val="2"/>
        <charset val="238"/>
      </rPr>
      <t xml:space="preserve">
  </t>
    </r>
    <r>
      <rPr>
        <b/>
        <i/>
        <sz val="12"/>
        <color indexed="8"/>
        <rFont val="Arial"/>
        <family val="2"/>
        <charset val="238"/>
      </rPr>
      <t xml:space="preserve"> II. POSEBNOG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>Plana rashoda i izdataka</t>
    </r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</si>
  <si>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2019. godinu na 3. razini konta, a projekcije za 2020. i 2021.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2019. godinu moraju biti na 3. razini konta, a projekcije za 2020. i 2021.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</si>
  <si>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rPr>
        <b/>
        <u/>
        <sz val="12"/>
        <color indexed="8"/>
        <rFont val="Arial"/>
        <family val="2"/>
        <charset val="238"/>
      </rPr>
      <t>VAŽNA NAPOMENA: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indexed="8"/>
        <rFont val="Arial"/>
        <family val="2"/>
        <charset val="238"/>
      </rPr>
      <t>, dok su ostala polja zaključana i automatski se sumiraju.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</si>
  <si>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1. Sažetak</t>
    </r>
    <r>
      <rPr>
        <sz val="12"/>
        <color indexed="8"/>
        <rFont val="Arial"/>
        <family val="2"/>
        <charset val="238"/>
      </rPr>
      <t xml:space="preserve">, </t>
    </r>
    <r>
      <rPr>
        <b/>
        <i/>
        <sz val="12"/>
        <color indexed="8"/>
        <rFont val="Arial"/>
        <family val="2"/>
        <charset val="238"/>
      </rPr>
      <t>upisuju se osnovni podaci o Ustanovi, temeljem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color indexed="8"/>
        <rFont val="Arial"/>
        <family val="2"/>
        <charset val="238"/>
      </rPr>
      <t>uputa u žutim prozorčićima ćelija.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</si>
  <si>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indexed="8"/>
        <rFont val="Arial"/>
        <family val="2"/>
        <charset val="238"/>
      </rPr>
      <t>obavezan za popunjavanje</t>
    </r>
    <r>
      <rPr>
        <b/>
        <i/>
        <sz val="12"/>
        <color indexed="8"/>
        <rFont val="Arial"/>
        <family val="2"/>
        <charset val="238"/>
      </rPr>
      <t xml:space="preserve">.
</t>
    </r>
  </si>
  <si>
    <r>
      <t xml:space="preserve">Jedina ćelija koju je potrebno nadopuniti označena je žutom bojom. Odnosi se na </t>
    </r>
    <r>
      <rPr>
        <b/>
        <sz val="12"/>
        <color indexed="8"/>
        <rFont val="Arial"/>
        <family val="2"/>
        <charset val="238"/>
      </rPr>
      <t>UKUPAN DONOS VIŠKA/MANJKA IZ PRETHODNE(IH) GODINA,</t>
    </r>
    <r>
      <rPr>
        <sz val="12"/>
        <color indexed="8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indexed="8"/>
        <rFont val="Arial"/>
        <family val="2"/>
        <charset val="238"/>
      </rPr>
      <t xml:space="preserve">VIŠAK/MANJAK IZ PRETHODNE(IH) GODINE KOJI ĆE SE POKRITI/RASPOREDITI.
</t>
    </r>
  </si>
  <si>
    <r>
      <t xml:space="preserve">Da bi Financijski plan bio pravovaljan, </t>
    </r>
    <r>
      <rPr>
        <b/>
        <i/>
        <u/>
        <sz val="12"/>
        <color indexed="8"/>
        <rFont val="Arial"/>
        <family val="2"/>
        <charset val="238"/>
      </rPr>
      <t xml:space="preserve">mora biti ovjeren </t>
    </r>
    <r>
      <rPr>
        <b/>
        <i/>
        <sz val="12"/>
        <color indexed="8"/>
        <rFont val="Arial"/>
        <family val="2"/>
        <charset val="238"/>
      </rPr>
      <t>od strane odgovorne osobe, s naznakom datuma i mjesta njegova donošenja.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</si>
  <si>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indexed="8"/>
        <rFont val="Arial"/>
        <family val="2"/>
        <charset val="238"/>
      </rPr>
      <t xml:space="preserve">otvorena su dva radna lista;
</t>
    </r>
  </si>
  <si>
    <r>
      <rPr>
        <b/>
        <i/>
        <sz val="12"/>
        <color indexed="30"/>
        <rFont val="Arial"/>
        <family val="2"/>
        <charset val="238"/>
      </rPr>
      <t>2. Plan prihoda i primitaka (označen je plavom bojom)</t>
    </r>
    <r>
      <rPr>
        <sz val="12"/>
        <color indexed="3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</si>
  <si>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rPr>
        <b/>
        <i/>
        <sz val="12"/>
        <color indexed="10"/>
        <rFont val="Arial"/>
        <family val="2"/>
        <charset val="238"/>
      </rPr>
      <t>Ad-2. UNOS prihoda (označen crvenom bojom)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2019. godinu te projekcijama planova za 2020. i 2021.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</si>
  <si>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3. Plan rashoda i izdataka</t>
    </r>
    <r>
      <rPr>
        <sz val="12"/>
        <color indexed="8"/>
        <rFont val="Arial"/>
        <family val="2"/>
        <charset val="238"/>
      </rPr>
      <t xml:space="preserve">, planiraju se rashodi i izdaci za trogodišnje razdoblje.
</t>
    </r>
  </si>
  <si>
    <t xml:space="preserve">Kao i kod prihoda i primitaka, da bi se zadovoljila zakonska odredba čl. 39. Zakona o proračunu, rashodi i izdaci plana za 2019. godinu donose se na 3. razini konta, dok se projekcije za 2020. i 2021. godinu donose isključivo na 2. razini konta.
</t>
  </si>
  <si>
    <r>
      <t xml:space="preserve">Stoga je kroz žuto označena polja potrebno isplanirati rashode i izdatke u prijedlogu plana za 2019. godinu te projekcijama planova za 2020. i 2021. godinu, međutim </t>
    </r>
    <r>
      <rPr>
        <b/>
        <i/>
        <sz val="12"/>
        <color indexed="8"/>
        <rFont val="Arial"/>
        <family val="2"/>
        <charset val="238"/>
      </rPr>
      <t>iznosi u projekcijama biti će u bijeloj boji</t>
    </r>
    <r>
      <rPr>
        <sz val="12"/>
        <color indexed="8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indexed="8"/>
        <rFont val="Arial"/>
        <family val="2"/>
        <charset val="238"/>
      </rPr>
      <t xml:space="preserve"> 
</t>
    </r>
  </si>
  <si>
    <t>FINANCIJSKI PLAN</t>
  </si>
  <si>
    <t>2021.</t>
  </si>
  <si>
    <t>K114002</t>
  </si>
  <si>
    <t>EnU projekti na županijskim objektima</t>
  </si>
  <si>
    <r>
      <rPr>
        <b/>
        <sz val="9.5"/>
        <color indexed="60"/>
        <rFont val="Calibri"/>
        <family val="2"/>
        <charset val="238"/>
      </rPr>
      <t>¹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Međunarodne projekte iz EU fondova ulaze svi projekti koje ustanova provodi, a da su financirani iz europskih fondova</t>
    </r>
  </si>
  <si>
    <t>A121003</t>
  </si>
  <si>
    <t>Učeničko poduzetništvo</t>
  </si>
  <si>
    <t>A121016</t>
  </si>
  <si>
    <t>A121019</t>
  </si>
  <si>
    <t>Prehrana učenika</t>
  </si>
  <si>
    <t>Program: 1220</t>
  </si>
  <si>
    <t>ŽUPANIJSKA DODATNA KAPITALNA ULAGANJA U OBRAZOVANJU</t>
  </si>
  <si>
    <t>K122001</t>
  </si>
  <si>
    <t>Izgradnja objekata srednjih i osnovnih škola</t>
  </si>
  <si>
    <t>Pomoći inozemnim vladama</t>
  </si>
  <si>
    <t>A124002</t>
  </si>
  <si>
    <t>Smještaj učenika u učeničkim domovima</t>
  </si>
  <si>
    <t>A124003</t>
  </si>
  <si>
    <t>Srednja škola Maruševec</t>
  </si>
  <si>
    <t xml:space="preserve"> ZA 2020. I PROJEKCIJA PLANA ZA 2021. I 2022. GODINU</t>
  </si>
  <si>
    <t>A121006</t>
  </si>
  <si>
    <t>Centri izvrsnosti</t>
  </si>
  <si>
    <t>A121007</t>
  </si>
  <si>
    <t>Međunarodna matura</t>
  </si>
  <si>
    <t>A121022</t>
  </si>
  <si>
    <t>Glazbene svečanosti</t>
  </si>
  <si>
    <t>Osiguravanje uvjeta za nastavu</t>
  </si>
  <si>
    <t>Međunarodni projekti iz EU fondova</t>
  </si>
  <si>
    <t>Odgojnoobrazovno, administrativno i tehničko osoblje i osiguravanje uvjeta rada</t>
  </si>
  <si>
    <t>Natjecanja i smotre učenika</t>
  </si>
  <si>
    <t>GOSPODARSKA ŠKOLA VARAŽDIN</t>
  </si>
  <si>
    <t>003-06/19-01/1</t>
  </si>
  <si>
    <t>Varaždinu</t>
  </si>
  <si>
    <t>30.12.2019.</t>
  </si>
  <si>
    <t>2186-148-02-19-11</t>
  </si>
  <si>
    <t>TOMISLAV PURGARIĆ</t>
  </si>
  <si>
    <t xml:space="preserve">        Temeljem odredbi članka 27  Zakona o proračunu ("Narodne novine" broj 87/8,136/12 I 15/15) te članka 58. Statuta Gospodarske škole Varaždin Školski odbor na sjednici održanoj  dana 30.12.2019.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</si>
</sst>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9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sz val="12"/>
      <color indexed="3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9.5"/>
      <color indexed="60"/>
      <name val="Calibri"/>
      <family val="2"/>
      <charset val="238"/>
    </font>
    <font>
      <sz val="9.5"/>
      <color indexed="60"/>
      <name val="Calibr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2" fillId="0" borderId="0"/>
  </cellStyleXfs>
  <cellXfs count="65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38" fillId="0" borderId="24" xfId="3" applyNumberFormat="1" applyFont="1" applyFill="1" applyBorder="1" applyAlignment="1">
      <alignment horizontal="center" vertical="center" wrapText="1"/>
    </xf>
    <xf numFmtId="4" fontId="38" fillId="0" borderId="25" xfId="3" applyNumberFormat="1" applyFont="1" applyFill="1" applyBorder="1" applyAlignment="1">
      <alignment horizontal="center" vertical="center" wrapText="1"/>
    </xf>
    <xf numFmtId="4" fontId="38" fillId="0" borderId="22" xfId="3" applyNumberFormat="1" applyFont="1" applyFill="1" applyBorder="1" applyAlignment="1">
      <alignment horizontal="center" vertical="center" wrapText="1"/>
    </xf>
    <xf numFmtId="0" fontId="41" fillId="0" borderId="0" xfId="3" applyFont="1" applyFill="1" applyBorder="1" applyAlignment="1" applyProtection="1">
      <alignment vertical="center"/>
    </xf>
    <xf numFmtId="0" fontId="41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38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3" fillId="0" borderId="0" xfId="3" applyFont="1" applyFill="1" applyAlignment="1" applyProtection="1">
      <alignment vertical="center"/>
    </xf>
    <xf numFmtId="4" fontId="43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/>
    </xf>
    <xf numFmtId="0" fontId="49" fillId="0" borderId="0" xfId="3" applyFont="1" applyFill="1" applyAlignment="1">
      <alignment horizontal="right" vertical="center"/>
    </xf>
    <xf numFmtId="0" fontId="50" fillId="0" borderId="0" xfId="3" quotePrefix="1" applyFont="1" applyFill="1" applyAlignment="1">
      <alignment vertical="center"/>
    </xf>
    <xf numFmtId="0" fontId="50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left" vertical="center"/>
    </xf>
    <xf numFmtId="0" fontId="50" fillId="0" borderId="0" xfId="3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0" fillId="0" borderId="0" xfId="3" applyFont="1" applyFill="1" applyAlignment="1">
      <alignment vertical="top"/>
    </xf>
    <xf numFmtId="0" fontId="49" fillId="0" borderId="0" xfId="3" applyFont="1" applyFill="1" applyAlignment="1">
      <alignment horizontal="justify" vertical="center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49" fillId="0" borderId="0" xfId="3" applyFont="1" applyFill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Border="1" applyAlignment="1">
      <alignment horizontal="center" vertical="center" wrapText="1"/>
    </xf>
    <xf numFmtId="0" fontId="50" fillId="0" borderId="0" xfId="3" applyFont="1" applyFill="1" applyBorder="1" applyAlignment="1">
      <alignment horizontal="right" vertical="center"/>
    </xf>
    <xf numFmtId="4" fontId="50" fillId="0" borderId="0" xfId="3" applyNumberFormat="1" applyFont="1" applyFill="1" applyAlignment="1">
      <alignment vertical="center"/>
    </xf>
    <xf numFmtId="0" fontId="49" fillId="0" borderId="0" xfId="3" applyFont="1" applyFill="1" applyBorder="1" applyAlignment="1">
      <alignment horizontal="right" vertical="center"/>
    </xf>
    <xf numFmtId="4" fontId="49" fillId="0" borderId="0" xfId="3" applyNumberFormat="1" applyFont="1" applyFill="1" applyBorder="1" applyAlignment="1" applyProtection="1">
      <alignment horizontal="right" vertical="center"/>
    </xf>
    <xf numFmtId="0" fontId="49" fillId="0" borderId="1" xfId="3" applyFont="1" applyFill="1" applyBorder="1" applyAlignment="1">
      <alignment horizontal="right" vertical="center"/>
    </xf>
    <xf numFmtId="4" fontId="49" fillId="0" borderId="1" xfId="3" applyNumberFormat="1" applyFont="1" applyFill="1" applyBorder="1" applyAlignment="1" applyProtection="1">
      <alignment horizontal="right" vertical="center"/>
    </xf>
    <xf numFmtId="0" fontId="54" fillId="2" borderId="4" xfId="3" applyFont="1" applyFill="1" applyBorder="1" applyAlignment="1">
      <alignment horizontal="right" vertical="center"/>
    </xf>
    <xf numFmtId="4" fontId="54" fillId="2" borderId="4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4" fontId="49" fillId="0" borderId="0" xfId="3" applyNumberFormat="1" applyFont="1" applyFill="1" applyAlignment="1">
      <alignment vertical="center"/>
    </xf>
    <xf numFmtId="4" fontId="49" fillId="0" borderId="0" xfId="3" applyNumberFormat="1" applyFont="1" applyFill="1" applyBorder="1" applyAlignment="1">
      <alignment vertical="center"/>
    </xf>
    <xf numFmtId="0" fontId="54" fillId="0" borderId="0" xfId="3" applyFont="1" applyFill="1" applyBorder="1" applyAlignment="1">
      <alignment horizontal="right" vertical="center"/>
    </xf>
    <xf numFmtId="0" fontId="54" fillId="0" borderId="0" xfId="3" applyFont="1" applyFill="1" applyBorder="1" applyAlignment="1">
      <alignment horizontal="left" vertical="center"/>
    </xf>
    <xf numFmtId="4" fontId="54" fillId="0" borderId="0" xfId="3" applyNumberFormat="1" applyFont="1" applyFill="1" applyBorder="1" applyAlignment="1">
      <alignment vertical="center"/>
    </xf>
    <xf numFmtId="0" fontId="50" fillId="2" borderId="4" xfId="3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 wrapText="1"/>
    </xf>
    <xf numFmtId="4" fontId="48" fillId="0" borderId="24" xfId="3" applyNumberFormat="1" applyFont="1" applyFill="1" applyBorder="1" applyAlignment="1">
      <alignment horizontal="center" vertical="center" wrapText="1"/>
    </xf>
    <xf numFmtId="4" fontId="48" fillId="0" borderId="26" xfId="3" applyNumberFormat="1" applyFont="1" applyFill="1" applyBorder="1" applyAlignment="1" applyProtection="1">
      <alignment horizontal="right" vertical="center" wrapText="1"/>
    </xf>
    <xf numFmtId="4" fontId="54" fillId="2" borderId="4" xfId="3" applyNumberFormat="1" applyFont="1" applyFill="1" applyBorder="1" applyAlignment="1" applyProtection="1">
      <alignment horizontal="right" vertical="center"/>
    </xf>
    <xf numFmtId="0" fontId="49" fillId="0" borderId="0" xfId="3" applyFont="1" applyFill="1" applyBorder="1" applyAlignment="1" applyProtection="1">
      <alignment horizontal="right" vertical="center"/>
    </xf>
    <xf numFmtId="0" fontId="49" fillId="0" borderId="0" xfId="3" applyFont="1" applyFill="1" applyAlignment="1" applyProtection="1">
      <alignment vertical="center"/>
    </xf>
    <xf numFmtId="4" fontId="49" fillId="0" borderId="0" xfId="3" applyNumberFormat="1" applyFont="1" applyFill="1" applyAlignment="1" applyProtection="1">
      <alignment vertical="center"/>
    </xf>
    <xf numFmtId="4" fontId="49" fillId="0" borderId="0" xfId="3" applyNumberFormat="1" applyFont="1" applyFill="1" applyBorder="1" applyAlignment="1" applyProtection="1">
      <alignment vertical="center"/>
    </xf>
    <xf numFmtId="0" fontId="49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49" fillId="0" borderId="0" xfId="4" applyNumberFormat="1" applyFont="1" applyFill="1" applyBorder="1" applyAlignment="1" applyProtection="1">
      <alignment horizontal="left" vertical="center"/>
    </xf>
    <xf numFmtId="164" fontId="49" fillId="0" borderId="0" xfId="4" applyNumberFormat="1" applyFont="1" applyFill="1" applyBorder="1" applyAlignment="1" applyProtection="1">
      <alignment vertical="center"/>
    </xf>
    <xf numFmtId="0" fontId="49" fillId="0" borderId="0" xfId="4" applyFont="1" applyFill="1" applyBorder="1" applyAlignment="1" applyProtection="1">
      <alignment horizontal="left" vertical="center" wrapText="1"/>
    </xf>
    <xf numFmtId="0" fontId="49" fillId="0" borderId="0" xfId="4" applyFont="1" applyFill="1" applyBorder="1" applyAlignment="1" applyProtection="1">
      <alignment vertical="center"/>
    </xf>
    <xf numFmtId="0" fontId="49" fillId="0" borderId="0" xfId="4" applyFont="1" applyAlignment="1" applyProtection="1">
      <alignment vertical="center"/>
    </xf>
    <xf numFmtId="0" fontId="49" fillId="0" borderId="0" xfId="4" applyFont="1" applyBorder="1" applyAlignment="1" applyProtection="1">
      <alignment vertical="center"/>
    </xf>
    <xf numFmtId="0" fontId="51" fillId="0" borderId="0" xfId="3" applyFont="1" applyFill="1" applyAlignment="1" applyProtection="1">
      <alignment vertical="center"/>
    </xf>
    <xf numFmtId="0" fontId="52" fillId="0" borderId="0" xfId="3" applyFont="1" applyFill="1" applyAlignment="1" applyProtection="1">
      <alignment vertical="center"/>
    </xf>
    <xf numFmtId="0" fontId="49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1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2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4" fontId="41" fillId="0" borderId="0" xfId="3" applyNumberFormat="1" applyFont="1" applyFill="1" applyAlignment="1" applyProtection="1">
      <alignment vertical="center"/>
    </xf>
    <xf numFmtId="0" fontId="43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1" fillId="0" borderId="1" xfId="3" applyFont="1" applyFill="1" applyBorder="1" applyAlignment="1" applyProtection="1">
      <alignment vertical="center"/>
    </xf>
    <xf numFmtId="4" fontId="41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5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58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1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58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59" fillId="0" borderId="6" xfId="3" applyNumberFormat="1" applyFont="1" applyFill="1" applyBorder="1" applyAlignment="1" applyProtection="1">
      <alignment horizontal="right" vertical="center"/>
      <protection locked="0"/>
    </xf>
    <xf numFmtId="4" fontId="59" fillId="0" borderId="8" xfId="3" applyNumberFormat="1" applyFont="1" applyFill="1" applyBorder="1" applyAlignment="1" applyProtection="1">
      <alignment horizontal="right" vertical="center"/>
      <protection locked="0"/>
    </xf>
    <xf numFmtId="4" fontId="59" fillId="0" borderId="16" xfId="3" applyNumberFormat="1" applyFont="1" applyFill="1" applyBorder="1" applyAlignment="1" applyProtection="1">
      <alignment horizontal="right" vertical="center"/>
      <protection locked="0"/>
    </xf>
    <xf numFmtId="4" fontId="59" fillId="0" borderId="7" xfId="3" applyNumberFormat="1" applyFont="1" applyFill="1" applyBorder="1" applyAlignment="1" applyProtection="1">
      <alignment horizontal="right" vertical="center"/>
      <protection locked="0"/>
    </xf>
    <xf numFmtId="4" fontId="59" fillId="0" borderId="10" xfId="3" applyNumberFormat="1" applyFont="1" applyFill="1" applyBorder="1" applyAlignment="1" applyProtection="1">
      <alignment horizontal="right" vertical="center"/>
      <protection locked="0"/>
    </xf>
    <xf numFmtId="4" fontId="59" fillId="0" borderId="0" xfId="3" applyNumberFormat="1" applyFont="1" applyFill="1" applyBorder="1" applyAlignment="1" applyProtection="1">
      <alignment horizontal="right" vertical="center"/>
      <protection locked="0"/>
    </xf>
    <xf numFmtId="4" fontId="59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0" fillId="0" borderId="9" xfId="3" applyNumberFormat="1" applyFont="1" applyFill="1" applyBorder="1" applyAlignment="1" applyProtection="1">
      <alignment horizontal="right" vertical="center"/>
    </xf>
    <xf numFmtId="4" fontId="60" fillId="0" borderId="5" xfId="3" applyNumberFormat="1" applyFont="1" applyFill="1" applyBorder="1" applyAlignment="1" applyProtection="1">
      <alignment horizontal="right" vertical="center"/>
    </xf>
    <xf numFmtId="0" fontId="61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horizontal="right" vertical="center"/>
    </xf>
    <xf numFmtId="0" fontId="41" fillId="0" borderId="0" xfId="3" applyFont="1" applyFill="1" applyAlignment="1">
      <alignment vertical="center"/>
    </xf>
    <xf numFmtId="4" fontId="41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38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38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0" fillId="0" borderId="10" xfId="3" applyNumberFormat="1" applyFont="1" applyFill="1" applyBorder="1" applyAlignment="1" applyProtection="1">
      <alignment horizontal="right" vertical="center"/>
    </xf>
    <xf numFmtId="4" fontId="60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2" fillId="0" borderId="10" xfId="3" applyFont="1" applyFill="1" applyBorder="1" applyAlignment="1" applyProtection="1">
      <alignment horizontal="right" vertical="center" wrapText="1"/>
    </xf>
    <xf numFmtId="0" fontId="62" fillId="0" borderId="0" xfId="3" applyFont="1" applyFill="1" applyBorder="1" applyAlignment="1" applyProtection="1">
      <alignment horizontal="right" vertical="center" wrapText="1"/>
    </xf>
    <xf numFmtId="0" fontId="62" fillId="0" borderId="0" xfId="3" applyFont="1" applyFill="1" applyBorder="1" applyAlignment="1" applyProtection="1">
      <alignment vertical="center"/>
    </xf>
    <xf numFmtId="0" fontId="63" fillId="0" borderId="0" xfId="3" applyFont="1" applyFill="1" applyBorder="1" applyAlignment="1" applyProtection="1">
      <alignment vertical="center" wrapText="1"/>
    </xf>
    <xf numFmtId="0" fontId="65" fillId="0" borderId="0" xfId="3" applyFont="1" applyFill="1" applyBorder="1" applyAlignment="1" applyProtection="1">
      <alignment vertical="center"/>
    </xf>
    <xf numFmtId="0" fontId="62" fillId="0" borderId="10" xfId="3" applyFont="1" applyFill="1" applyBorder="1" applyAlignment="1">
      <alignment vertical="center"/>
    </xf>
    <xf numFmtId="0" fontId="62" fillId="0" borderId="0" xfId="3" applyFont="1" applyFill="1" applyBorder="1" applyAlignment="1">
      <alignment vertical="center" wrapText="1"/>
    </xf>
    <xf numFmtId="0" fontId="62" fillId="0" borderId="0" xfId="3" applyFont="1" applyFill="1" applyAlignment="1">
      <alignment vertical="center"/>
    </xf>
    <xf numFmtId="0" fontId="65" fillId="0" borderId="0" xfId="3" applyFont="1" applyFill="1" applyBorder="1" applyAlignment="1">
      <alignment vertical="center" wrapText="1"/>
    </xf>
    <xf numFmtId="0" fontId="66" fillId="0" borderId="0" xfId="3" applyFont="1" applyFill="1" applyBorder="1" applyAlignment="1" applyProtection="1">
      <alignment horizontal="left" vertical="center"/>
    </xf>
    <xf numFmtId="0" fontId="65" fillId="0" borderId="0" xfId="3" applyFont="1" applyFill="1" applyAlignment="1" applyProtection="1">
      <alignment vertical="center"/>
    </xf>
    <xf numFmtId="0" fontId="62" fillId="0" borderId="0" xfId="3" applyFont="1" applyFill="1" applyAlignment="1" applyProtection="1">
      <alignment vertical="center"/>
    </xf>
    <xf numFmtId="0" fontId="62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38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7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38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59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1" fillId="0" borderId="0" xfId="3" applyFont="1" applyFill="1" applyAlignment="1" applyProtection="1">
      <alignment vertical="center"/>
    </xf>
    <xf numFmtId="0" fontId="67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>
      <alignment horizontal="center" vertical="center" wrapText="1"/>
    </xf>
    <xf numFmtId="0" fontId="43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0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0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48" fillId="0" borderId="24" xfId="3" applyNumberFormat="1" applyFont="1" applyFill="1" applyBorder="1" applyAlignment="1" applyProtection="1">
      <alignment horizontal="center" vertical="center" wrapText="1"/>
    </xf>
    <xf numFmtId="4" fontId="57" fillId="0" borderId="59" xfId="3" applyNumberFormat="1" applyFont="1" applyFill="1" applyBorder="1" applyAlignment="1" applyProtection="1">
      <alignment horizontal="center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48" fillId="0" borderId="25" xfId="3" applyNumberFormat="1" applyFont="1" applyFill="1" applyBorder="1" applyAlignment="1" applyProtection="1">
      <alignment horizontal="center" vertical="center" wrapText="1"/>
    </xf>
    <xf numFmtId="4" fontId="48" fillId="0" borderId="12" xfId="3" applyNumberFormat="1" applyFont="1" applyFill="1" applyBorder="1" applyAlignment="1" applyProtection="1">
      <alignment horizontal="center" vertical="center" wrapText="1"/>
    </xf>
    <xf numFmtId="4" fontId="48" fillId="0" borderId="44" xfId="3" applyNumberFormat="1" applyFont="1" applyFill="1" applyBorder="1" applyAlignment="1" applyProtection="1">
      <alignment horizontal="center" vertical="center" wrapText="1"/>
    </xf>
    <xf numFmtId="4" fontId="48" fillId="0" borderId="59" xfId="3" applyNumberFormat="1" applyFont="1" applyFill="1" applyBorder="1" applyAlignment="1" applyProtection="1">
      <alignment horizontal="center" vertical="center" wrapText="1"/>
    </xf>
    <xf numFmtId="4" fontId="48" fillId="0" borderId="22" xfId="3" applyNumberFormat="1" applyFont="1" applyFill="1" applyBorder="1" applyAlignment="1" applyProtection="1">
      <alignment horizontal="center" vertical="center" wrapText="1"/>
    </xf>
    <xf numFmtId="4" fontId="48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59" fillId="0" borderId="6" xfId="3" applyNumberFormat="1" applyFont="1" applyFill="1" applyBorder="1" applyAlignment="1" applyProtection="1">
      <alignment horizontal="right" vertical="center"/>
    </xf>
    <xf numFmtId="4" fontId="59" fillId="0" borderId="0" xfId="3" applyNumberFormat="1" applyFont="1" applyFill="1" applyBorder="1" applyAlignment="1" applyProtection="1">
      <alignment horizontal="right" vertical="center"/>
    </xf>
    <xf numFmtId="4" fontId="59" fillId="0" borderId="8" xfId="3" applyNumberFormat="1" applyFont="1" applyFill="1" applyBorder="1" applyAlignment="1" applyProtection="1">
      <alignment horizontal="right" vertical="center"/>
    </xf>
    <xf numFmtId="4" fontId="59" fillId="0" borderId="54" xfId="3" applyNumberFormat="1" applyFont="1" applyFill="1" applyBorder="1" applyAlignment="1" applyProtection="1">
      <alignment horizontal="right" vertical="center"/>
    </xf>
    <xf numFmtId="4" fontId="59" fillId="0" borderId="16" xfId="3" applyNumberFormat="1" applyFont="1" applyFill="1" applyBorder="1" applyAlignment="1" applyProtection="1">
      <alignment horizontal="right" vertical="center"/>
    </xf>
    <xf numFmtId="4" fontId="59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59" fillId="0" borderId="11" xfId="3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right" vertical="center" wrapText="1"/>
    </xf>
    <xf numFmtId="4" fontId="59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48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59" fillId="0" borderId="60" xfId="3" applyNumberFormat="1" applyFont="1" applyFill="1" applyBorder="1" applyAlignment="1" applyProtection="1">
      <alignment horizontal="right" vertical="center"/>
      <protection locked="0"/>
    </xf>
    <xf numFmtId="0" fontId="62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5" fillId="0" borderId="0" xfId="0" applyNumberFormat="1" applyFont="1" applyAlignment="1">
      <alignment horizontal="justify" vertical="justify" wrapText="1" readingOrder="1"/>
    </xf>
    <xf numFmtId="49" fontId="25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4" fillId="7" borderId="0" xfId="0" applyNumberFormat="1" applyFont="1" applyFill="1" applyAlignment="1">
      <alignment horizontal="justify" vertical="justify" wrapText="1" readingOrder="1"/>
    </xf>
    <xf numFmtId="49" fontId="25" fillId="7" borderId="0" xfId="0" applyNumberFormat="1" applyFont="1" applyFill="1" applyAlignment="1">
      <alignment horizontal="justify" vertical="justify" wrapText="1" readingOrder="1"/>
    </xf>
    <xf numFmtId="49" fontId="36" fillId="7" borderId="0" xfId="0" applyNumberFormat="1" applyFont="1" applyFill="1" applyAlignment="1">
      <alignment horizontal="justify" vertical="justify" wrapText="1" readingOrder="1"/>
    </xf>
    <xf numFmtId="49" fontId="25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29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0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vertical="justify" wrapText="1" readingOrder="1"/>
    </xf>
    <xf numFmtId="0" fontId="34" fillId="0" borderId="0" xfId="0" applyFont="1" applyAlignment="1">
      <alignment horizontal="justify" vertical="justify" wrapText="1" readingOrder="1"/>
    </xf>
    <xf numFmtId="0" fontId="25" fillId="0" borderId="0" xfId="0" applyFont="1" applyAlignment="1">
      <alignment horizontal="justify" vertical="justify" wrapText="1" readingOrder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4" fontId="16" fillId="0" borderId="0" xfId="3" applyNumberFormat="1" applyFont="1" applyFill="1" applyAlignment="1" applyProtection="1">
      <alignment vertical="center"/>
    </xf>
    <xf numFmtId="0" fontId="13" fillId="0" borderId="0" xfId="3" applyFont="1" applyFill="1" applyBorder="1" applyAlignment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76" fillId="0" borderId="10" xfId="3" applyFont="1" applyFill="1" applyBorder="1" applyAlignment="1" applyProtection="1">
      <alignment horizontal="right" vertical="center" wrapText="1"/>
    </xf>
    <xf numFmtId="0" fontId="76" fillId="0" borderId="0" xfId="3" applyFont="1" applyFill="1" applyBorder="1" applyAlignment="1" applyProtection="1">
      <alignment horizontal="right" vertical="center" wrapText="1"/>
    </xf>
    <xf numFmtId="4" fontId="76" fillId="0" borderId="5" xfId="3" applyNumberFormat="1" applyFont="1" applyFill="1" applyBorder="1" applyAlignment="1" applyProtection="1">
      <alignment horizontal="right" vertical="center"/>
    </xf>
    <xf numFmtId="4" fontId="77" fillId="0" borderId="6" xfId="3" applyNumberFormat="1" applyFont="1" applyFill="1" applyBorder="1" applyAlignment="1" applyProtection="1">
      <alignment horizontal="right" vertical="center"/>
      <protection locked="0"/>
    </xf>
    <xf numFmtId="4" fontId="77" fillId="0" borderId="0" xfId="3" applyNumberFormat="1" applyFont="1" applyFill="1" applyBorder="1" applyAlignment="1" applyProtection="1">
      <alignment horizontal="right" vertical="center"/>
      <protection locked="0"/>
    </xf>
    <xf numFmtId="4" fontId="77" fillId="0" borderId="7" xfId="3" applyNumberFormat="1" applyFont="1" applyFill="1" applyBorder="1" applyAlignment="1" applyProtection="1">
      <alignment horizontal="right" vertical="center"/>
      <protection locked="0"/>
    </xf>
    <xf numFmtId="4" fontId="77" fillId="0" borderId="8" xfId="3" applyNumberFormat="1" applyFont="1" applyFill="1" applyBorder="1" applyAlignment="1" applyProtection="1">
      <alignment horizontal="right" vertical="center"/>
      <protection locked="0"/>
    </xf>
    <xf numFmtId="4" fontId="78" fillId="0" borderId="0" xfId="3" applyNumberFormat="1" applyFont="1" applyFill="1" applyAlignment="1" applyProtection="1">
      <alignment horizontal="center" vertical="center" wrapText="1"/>
    </xf>
    <xf numFmtId="0" fontId="79" fillId="0" borderId="0" xfId="3" applyFont="1" applyFill="1" applyAlignment="1" applyProtection="1">
      <alignment vertical="center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77" fillId="0" borderId="6" xfId="3" applyNumberFormat="1" applyFont="1" applyFill="1" applyBorder="1" applyAlignment="1" applyProtection="1">
      <alignment horizontal="right" vertical="center"/>
    </xf>
    <xf numFmtId="4" fontId="77" fillId="0" borderId="0" xfId="3" applyNumberFormat="1" applyFont="1" applyFill="1" applyBorder="1" applyAlignment="1" applyProtection="1">
      <alignment horizontal="right" vertical="center"/>
    </xf>
    <xf numFmtId="4" fontId="77" fillId="0" borderId="11" xfId="3" applyNumberFormat="1" applyFont="1" applyFill="1" applyBorder="1" applyAlignment="1" applyProtection="1">
      <alignment horizontal="right" vertical="center"/>
    </xf>
    <xf numFmtId="4" fontId="77" fillId="0" borderId="54" xfId="3" applyNumberFormat="1" applyFont="1" applyFill="1" applyBorder="1" applyAlignment="1" applyProtection="1">
      <alignment horizontal="right" vertical="center"/>
    </xf>
    <xf numFmtId="4" fontId="77" fillId="0" borderId="16" xfId="3" applyNumberFormat="1" applyFont="1" applyFill="1" applyBorder="1" applyAlignment="1" applyProtection="1">
      <alignment horizontal="right" vertical="center"/>
    </xf>
    <xf numFmtId="4" fontId="77" fillId="0" borderId="7" xfId="3" applyNumberFormat="1" applyFont="1" applyFill="1" applyBorder="1" applyAlignment="1" applyProtection="1">
      <alignment horizontal="right" vertical="center"/>
    </xf>
    <xf numFmtId="4" fontId="77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4" fontId="77" fillId="0" borderId="10" xfId="3" applyNumberFormat="1" applyFont="1" applyFill="1" applyBorder="1" applyAlignment="1" applyProtection="1">
      <alignment horizontal="right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40" fillId="0" borderId="0" xfId="3" applyFont="1" applyFill="1" applyBorder="1" applyAlignment="1" applyProtection="1">
      <alignment vertical="center"/>
    </xf>
    <xf numFmtId="0" fontId="65" fillId="0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1" fillId="0" borderId="0" xfId="3" applyFont="1" applyFill="1" applyAlignment="1">
      <alignment vertical="center" wrapText="1"/>
    </xf>
    <xf numFmtId="0" fontId="91" fillId="0" borderId="0" xfId="3" applyFont="1" applyFill="1" applyAlignment="1">
      <alignment vertical="center"/>
    </xf>
    <xf numFmtId="164" fontId="49" fillId="0" borderId="0" xfId="4" applyNumberFormat="1" applyFont="1" applyFill="1" applyBorder="1" applyAlignment="1" applyProtection="1">
      <alignment horizontal="center" vertical="center"/>
    </xf>
    <xf numFmtId="0" fontId="50" fillId="0" borderId="0" xfId="4" applyFont="1" applyFill="1" applyBorder="1" applyAlignment="1" applyProtection="1">
      <alignment horizontal="center" vertical="center"/>
    </xf>
    <xf numFmtId="0" fontId="49" fillId="0" borderId="0" xfId="4" applyNumberFormat="1" applyFont="1" applyFill="1" applyBorder="1" applyAlignment="1" applyProtection="1">
      <alignment horizontal="center" vertical="center"/>
    </xf>
    <xf numFmtId="0" fontId="49" fillId="0" borderId="1" xfId="4" applyNumberFormat="1" applyFont="1" applyFill="1" applyBorder="1" applyAlignment="1" applyProtection="1">
      <alignment horizontal="center" vertical="center"/>
    </xf>
    <xf numFmtId="0" fontId="49" fillId="0" borderId="0" xfId="3" applyFont="1" applyFill="1" applyBorder="1" applyAlignment="1" applyProtection="1">
      <alignment horizontal="center" vertical="center"/>
    </xf>
    <xf numFmtId="164" fontId="49" fillId="0" borderId="1" xfId="4" applyNumberFormat="1" applyFont="1" applyFill="1" applyBorder="1" applyAlignment="1" applyProtection="1">
      <alignment horizontal="center" vertical="center"/>
      <protection locked="0"/>
    </xf>
    <xf numFmtId="0" fontId="50" fillId="0" borderId="0" xfId="3" applyFont="1" applyFill="1" applyBorder="1" applyAlignment="1" applyProtection="1">
      <alignment horizontal="center" vertical="center" wrapText="1"/>
    </xf>
    <xf numFmtId="0" fontId="50" fillId="0" borderId="0" xfId="4" applyNumberFormat="1" applyFont="1" applyFill="1" applyBorder="1" applyAlignment="1" applyProtection="1">
      <alignment horizontal="center" vertical="center"/>
      <protection locked="0"/>
    </xf>
    <xf numFmtId="0" fontId="50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0" fillId="0" borderId="0" xfId="3" applyFont="1" applyFill="1" applyAlignment="1">
      <alignment horizontal="left" vertical="center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center" vertical="center"/>
    </xf>
    <xf numFmtId="0" fontId="4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Alignment="1" applyProtection="1">
      <alignment horizontal="center" vertical="center" wrapText="1"/>
      <protection locked="0"/>
    </xf>
    <xf numFmtId="0" fontId="50" fillId="0" borderId="0" xfId="3" applyFont="1" applyFill="1" applyAlignment="1" applyProtection="1">
      <alignment horizontal="center" vertical="top" wrapText="1"/>
    </xf>
    <xf numFmtId="0" fontId="49" fillId="0" borderId="0" xfId="3" applyFont="1" applyFill="1" applyAlignment="1" applyProtection="1">
      <alignment horizontal="left" vertical="center"/>
      <protection locked="0"/>
    </xf>
    <xf numFmtId="0" fontId="54" fillId="2" borderId="4" xfId="3" applyFont="1" applyFill="1" applyBorder="1" applyAlignment="1">
      <alignment horizontal="left" vertical="center"/>
    </xf>
    <xf numFmtId="0" fontId="49" fillId="0" borderId="0" xfId="3" applyFont="1" applyFill="1" applyBorder="1" applyAlignment="1">
      <alignment horizontal="left" vertical="center"/>
    </xf>
    <xf numFmtId="0" fontId="49" fillId="0" borderId="1" xfId="3" applyFont="1" applyFill="1" applyBorder="1" applyAlignment="1">
      <alignment horizontal="left" vertical="center"/>
    </xf>
    <xf numFmtId="0" fontId="54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6" fillId="0" borderId="45" xfId="3" applyFont="1" applyFill="1" applyBorder="1" applyAlignment="1" applyProtection="1">
      <alignment horizontal="center" vertical="center" wrapText="1"/>
    </xf>
    <xf numFmtId="0" fontId="56" fillId="0" borderId="22" xfId="3" applyFont="1" applyFill="1" applyBorder="1" applyAlignment="1" applyProtection="1">
      <alignment horizontal="center" vertical="center" wrapText="1"/>
    </xf>
    <xf numFmtId="0" fontId="56" fillId="0" borderId="23" xfId="3" applyFont="1" applyFill="1" applyBorder="1" applyAlignment="1" applyProtection="1">
      <alignment horizontal="center" vertical="center" wrapText="1"/>
    </xf>
    <xf numFmtId="0" fontId="37" fillId="0" borderId="45" xfId="3" applyFont="1" applyFill="1" applyBorder="1" applyAlignment="1" applyProtection="1">
      <alignment horizontal="center" vertical="center" wrapText="1"/>
    </xf>
    <xf numFmtId="0" fontId="37" fillId="0" borderId="22" xfId="3" applyFont="1" applyFill="1" applyBorder="1" applyAlignment="1" applyProtection="1">
      <alignment horizontal="center" vertical="center" wrapText="1"/>
    </xf>
    <xf numFmtId="0" fontId="37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7" fillId="0" borderId="47" xfId="3" applyNumberFormat="1" applyFont="1" applyFill="1" applyBorder="1" applyAlignment="1" applyProtection="1">
      <alignment horizontal="center" vertical="center" wrapText="1"/>
    </xf>
    <xf numFmtId="4" fontId="57" fillId="0" borderId="46" xfId="3" applyNumberFormat="1" applyFont="1" applyFill="1" applyBorder="1" applyAlignment="1" applyProtection="1">
      <alignment horizontal="center" vertical="center" wrapText="1"/>
    </xf>
    <xf numFmtId="4" fontId="57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3" applyFont="1" applyFill="1" applyBorder="1" applyAlignment="1" applyProtection="1">
      <alignment horizontal="left" vertical="center" wrapText="1"/>
    </xf>
    <xf numFmtId="0" fontId="76" fillId="0" borderId="9" xfId="3" applyFont="1" applyFill="1" applyBorder="1" applyAlignment="1" applyProtection="1">
      <alignment horizontal="left" vertical="center" wrapText="1"/>
    </xf>
    <xf numFmtId="0" fontId="73" fillId="0" borderId="0" xfId="0" applyFont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65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>
      <alignment horizontal="lef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39" fillId="0" borderId="0" xfId="3" applyFont="1" applyFill="1" applyBorder="1" applyAlignment="1">
      <alignment horizontal="left" vertical="center" wrapText="1"/>
    </xf>
    <xf numFmtId="0" fontId="39" fillId="0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6" fillId="0" borderId="45" xfId="3" applyFont="1" applyFill="1" applyBorder="1" applyAlignment="1">
      <alignment horizontal="center" vertical="center" wrapText="1"/>
    </xf>
    <xf numFmtId="0" fontId="56" fillId="0" borderId="22" xfId="3" applyFont="1" applyFill="1" applyBorder="1" applyAlignment="1">
      <alignment horizontal="center" vertical="center" wrapText="1"/>
    </xf>
    <xf numFmtId="0" fontId="56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4" fontId="57" fillId="0" borderId="47" xfId="3" applyNumberFormat="1" applyFont="1" applyFill="1" applyBorder="1" applyAlignment="1">
      <alignment horizontal="center" vertical="center" wrapText="1"/>
    </xf>
    <xf numFmtId="4" fontId="57" fillId="0" borderId="46" xfId="3" applyNumberFormat="1" applyFont="1" applyFill="1" applyBorder="1" applyAlignment="1">
      <alignment horizontal="center" vertical="center" wrapText="1"/>
    </xf>
    <xf numFmtId="4" fontId="57" fillId="0" borderId="48" xfId="3" applyNumberFormat="1" applyFont="1" applyFill="1" applyBorder="1" applyAlignment="1">
      <alignment horizontal="center" vertical="center" wrapText="1"/>
    </xf>
    <xf numFmtId="0" fontId="37" fillId="0" borderId="45" xfId="3" applyFont="1" applyFill="1" applyBorder="1" applyAlignment="1">
      <alignment horizontal="center" vertical="center" wrapText="1"/>
    </xf>
    <xf numFmtId="0" fontId="37" fillId="0" borderId="22" xfId="3" applyFont="1" applyFill="1" applyBorder="1" applyAlignment="1">
      <alignment horizontal="center" vertical="center" wrapText="1"/>
    </xf>
    <xf numFmtId="0" fontId="37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3" fillId="0" borderId="0" xfId="3" applyFont="1" applyFill="1" applyBorder="1" applyAlignment="1" applyProtection="1">
      <alignment horizontal="left" vertical="center" wrapText="1"/>
    </xf>
    <xf numFmtId="0" fontId="63" fillId="0" borderId="9" xfId="3" applyFont="1" applyFill="1" applyBorder="1" applyAlignment="1" applyProtection="1">
      <alignment horizontal="left" vertical="center" wrapText="1"/>
    </xf>
  </cellXfs>
  <cellStyles count="6">
    <cellStyle name="Normalno" xfId="0" builtinId="0"/>
    <cellStyle name="Normalno 2" xfId="1" xr:uid="{00000000-0005-0000-0000-000001000000}"/>
    <cellStyle name="Normalno 3" xfId="3" xr:uid="{00000000-0005-0000-0000-000002000000}"/>
    <cellStyle name="Normalno 4" xfId="4" xr:uid="{00000000-0005-0000-0000-000003000000}"/>
    <cellStyle name="Obično 2" xfId="2" xr:uid="{00000000-0005-0000-0000-000004000000}"/>
    <cellStyle name="Obično_List7" xfId="5" xr:uid="{00000000-0005-0000-0000-000005000000}"/>
  </cellStyles>
  <dxfs count="418"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96"/>
  <sheetViews>
    <sheetView showGridLines="0" zoomScale="80" zoomScaleNormal="80" zoomScaleSheetLayoutView="100" workbookViewId="0">
      <selection activeCell="C11" sqref="C11"/>
    </sheetView>
  </sheetViews>
  <sheetFormatPr defaultColWidth="8.85546875" defaultRowHeight="15" x14ac:dyDescent="0.25"/>
  <cols>
    <col min="1" max="1" width="118.7109375" style="460" customWidth="1"/>
    <col min="2" max="256" width="8.85546875" style="437"/>
    <col min="257" max="257" width="118.7109375" style="437" customWidth="1"/>
    <col min="258" max="512" width="8.85546875" style="437"/>
    <col min="513" max="513" width="118.7109375" style="437" customWidth="1"/>
    <col min="514" max="768" width="8.85546875" style="437"/>
    <col min="769" max="769" width="118.7109375" style="437" customWidth="1"/>
    <col min="770" max="1024" width="8.85546875" style="437"/>
    <col min="1025" max="1025" width="118.7109375" style="437" customWidth="1"/>
    <col min="1026" max="1280" width="8.85546875" style="437"/>
    <col min="1281" max="1281" width="118.7109375" style="437" customWidth="1"/>
    <col min="1282" max="1536" width="8.85546875" style="437"/>
    <col min="1537" max="1537" width="118.7109375" style="437" customWidth="1"/>
    <col min="1538" max="1792" width="8.85546875" style="437"/>
    <col min="1793" max="1793" width="118.7109375" style="437" customWidth="1"/>
    <col min="1794" max="2048" width="8.85546875" style="437"/>
    <col min="2049" max="2049" width="118.7109375" style="437" customWidth="1"/>
    <col min="2050" max="2304" width="8.85546875" style="437"/>
    <col min="2305" max="2305" width="118.7109375" style="437" customWidth="1"/>
    <col min="2306" max="2560" width="8.85546875" style="437"/>
    <col min="2561" max="2561" width="118.7109375" style="437" customWidth="1"/>
    <col min="2562" max="2816" width="8.85546875" style="437"/>
    <col min="2817" max="2817" width="118.7109375" style="437" customWidth="1"/>
    <col min="2818" max="3072" width="8.85546875" style="437"/>
    <col min="3073" max="3073" width="118.7109375" style="437" customWidth="1"/>
    <col min="3074" max="3328" width="8.85546875" style="437"/>
    <col min="3329" max="3329" width="118.7109375" style="437" customWidth="1"/>
    <col min="3330" max="3584" width="8.85546875" style="437"/>
    <col min="3585" max="3585" width="118.7109375" style="437" customWidth="1"/>
    <col min="3586" max="3840" width="8.85546875" style="437"/>
    <col min="3841" max="3841" width="118.7109375" style="437" customWidth="1"/>
    <col min="3842" max="4096" width="8.85546875" style="437"/>
    <col min="4097" max="4097" width="118.7109375" style="437" customWidth="1"/>
    <col min="4098" max="4352" width="8.85546875" style="437"/>
    <col min="4353" max="4353" width="118.7109375" style="437" customWidth="1"/>
    <col min="4354" max="4608" width="8.85546875" style="437"/>
    <col min="4609" max="4609" width="118.7109375" style="437" customWidth="1"/>
    <col min="4610" max="4864" width="8.85546875" style="437"/>
    <col min="4865" max="4865" width="118.7109375" style="437" customWidth="1"/>
    <col min="4866" max="5120" width="8.85546875" style="437"/>
    <col min="5121" max="5121" width="118.7109375" style="437" customWidth="1"/>
    <col min="5122" max="5376" width="8.85546875" style="437"/>
    <col min="5377" max="5377" width="118.7109375" style="437" customWidth="1"/>
    <col min="5378" max="5632" width="8.85546875" style="437"/>
    <col min="5633" max="5633" width="118.7109375" style="437" customWidth="1"/>
    <col min="5634" max="5888" width="8.85546875" style="437"/>
    <col min="5889" max="5889" width="118.7109375" style="437" customWidth="1"/>
    <col min="5890" max="6144" width="8.85546875" style="437"/>
    <col min="6145" max="6145" width="118.7109375" style="437" customWidth="1"/>
    <col min="6146" max="6400" width="8.85546875" style="437"/>
    <col min="6401" max="6401" width="118.7109375" style="437" customWidth="1"/>
    <col min="6402" max="6656" width="8.85546875" style="437"/>
    <col min="6657" max="6657" width="118.7109375" style="437" customWidth="1"/>
    <col min="6658" max="6912" width="8.85546875" style="437"/>
    <col min="6913" max="6913" width="118.7109375" style="437" customWidth="1"/>
    <col min="6914" max="7168" width="8.85546875" style="437"/>
    <col min="7169" max="7169" width="118.7109375" style="437" customWidth="1"/>
    <col min="7170" max="7424" width="8.85546875" style="437"/>
    <col min="7425" max="7425" width="118.7109375" style="437" customWidth="1"/>
    <col min="7426" max="7680" width="8.85546875" style="437"/>
    <col min="7681" max="7681" width="118.7109375" style="437" customWidth="1"/>
    <col min="7682" max="7936" width="8.85546875" style="437"/>
    <col min="7937" max="7937" width="118.7109375" style="437" customWidth="1"/>
    <col min="7938" max="8192" width="8.85546875" style="437"/>
    <col min="8193" max="8193" width="118.7109375" style="437" customWidth="1"/>
    <col min="8194" max="8448" width="8.85546875" style="437"/>
    <col min="8449" max="8449" width="118.7109375" style="437" customWidth="1"/>
    <col min="8450" max="8704" width="8.85546875" style="437"/>
    <col min="8705" max="8705" width="118.7109375" style="437" customWidth="1"/>
    <col min="8706" max="8960" width="8.85546875" style="437"/>
    <col min="8961" max="8961" width="118.7109375" style="437" customWidth="1"/>
    <col min="8962" max="9216" width="8.85546875" style="437"/>
    <col min="9217" max="9217" width="118.7109375" style="437" customWidth="1"/>
    <col min="9218" max="9472" width="8.85546875" style="437"/>
    <col min="9473" max="9473" width="118.7109375" style="437" customWidth="1"/>
    <col min="9474" max="9728" width="8.85546875" style="437"/>
    <col min="9729" max="9729" width="118.7109375" style="437" customWidth="1"/>
    <col min="9730" max="9984" width="8.85546875" style="437"/>
    <col min="9985" max="9985" width="118.7109375" style="437" customWidth="1"/>
    <col min="9986" max="10240" width="8.85546875" style="437"/>
    <col min="10241" max="10241" width="118.7109375" style="437" customWidth="1"/>
    <col min="10242" max="10496" width="8.85546875" style="437"/>
    <col min="10497" max="10497" width="118.7109375" style="437" customWidth="1"/>
    <col min="10498" max="10752" width="8.85546875" style="437"/>
    <col min="10753" max="10753" width="118.7109375" style="437" customWidth="1"/>
    <col min="10754" max="11008" width="8.85546875" style="437"/>
    <col min="11009" max="11009" width="118.7109375" style="437" customWidth="1"/>
    <col min="11010" max="11264" width="8.85546875" style="437"/>
    <col min="11265" max="11265" width="118.7109375" style="437" customWidth="1"/>
    <col min="11266" max="11520" width="8.85546875" style="437"/>
    <col min="11521" max="11521" width="118.7109375" style="437" customWidth="1"/>
    <col min="11522" max="11776" width="8.85546875" style="437"/>
    <col min="11777" max="11777" width="118.7109375" style="437" customWidth="1"/>
    <col min="11778" max="12032" width="8.85546875" style="437"/>
    <col min="12033" max="12033" width="118.7109375" style="437" customWidth="1"/>
    <col min="12034" max="12288" width="8.85546875" style="437"/>
    <col min="12289" max="12289" width="118.7109375" style="437" customWidth="1"/>
    <col min="12290" max="12544" width="8.85546875" style="437"/>
    <col min="12545" max="12545" width="118.7109375" style="437" customWidth="1"/>
    <col min="12546" max="12800" width="8.85546875" style="437"/>
    <col min="12801" max="12801" width="118.7109375" style="437" customWidth="1"/>
    <col min="12802" max="13056" width="8.85546875" style="437"/>
    <col min="13057" max="13057" width="118.7109375" style="437" customWidth="1"/>
    <col min="13058" max="13312" width="8.85546875" style="437"/>
    <col min="13313" max="13313" width="118.7109375" style="437" customWidth="1"/>
    <col min="13314" max="13568" width="8.85546875" style="437"/>
    <col min="13569" max="13569" width="118.7109375" style="437" customWidth="1"/>
    <col min="13570" max="13824" width="8.85546875" style="437"/>
    <col min="13825" max="13825" width="118.7109375" style="437" customWidth="1"/>
    <col min="13826" max="14080" width="8.85546875" style="437"/>
    <col min="14081" max="14081" width="118.7109375" style="437" customWidth="1"/>
    <col min="14082" max="14336" width="8.85546875" style="437"/>
    <col min="14337" max="14337" width="118.7109375" style="437" customWidth="1"/>
    <col min="14338" max="14592" width="8.85546875" style="437"/>
    <col min="14593" max="14593" width="118.7109375" style="437" customWidth="1"/>
    <col min="14594" max="14848" width="8.85546875" style="437"/>
    <col min="14849" max="14849" width="118.7109375" style="437" customWidth="1"/>
    <col min="14850" max="15104" width="8.85546875" style="437"/>
    <col min="15105" max="15105" width="118.7109375" style="437" customWidth="1"/>
    <col min="15106" max="15360" width="8.85546875" style="437"/>
    <col min="15361" max="15361" width="118.7109375" style="437" customWidth="1"/>
    <col min="15362" max="15616" width="8.85546875" style="437"/>
    <col min="15617" max="15617" width="118.7109375" style="437" customWidth="1"/>
    <col min="15618" max="15872" width="8.85546875" style="437"/>
    <col min="15873" max="15873" width="118.7109375" style="437" customWidth="1"/>
    <col min="15874" max="16128" width="8.85546875" style="437"/>
    <col min="16129" max="16129" width="118.7109375" style="437" customWidth="1"/>
    <col min="16130" max="16384" width="8.85546875" style="437"/>
  </cols>
  <sheetData>
    <row r="1" spans="1:2" ht="66.75" customHeight="1" x14ac:dyDescent="0.25">
      <c r="A1" s="435" t="s">
        <v>275</v>
      </c>
      <c r="B1" s="436"/>
    </row>
    <row r="2" spans="1:2" ht="35.450000000000003" customHeight="1" x14ac:dyDescent="0.25">
      <c r="A2" s="435"/>
      <c r="B2" s="436"/>
    </row>
    <row r="3" spans="1:2" s="439" customFormat="1" x14ac:dyDescent="0.25">
      <c r="A3" s="438" t="s">
        <v>79</v>
      </c>
    </row>
    <row r="4" spans="1:2" ht="6" customHeight="1" x14ac:dyDescent="0.25">
      <c r="A4" s="440"/>
    </row>
    <row r="5" spans="1:2" ht="45" x14ac:dyDescent="0.25">
      <c r="A5" s="441" t="s">
        <v>276</v>
      </c>
    </row>
    <row r="6" spans="1:2" s="443" customFormat="1" ht="6" customHeight="1" x14ac:dyDescent="0.25">
      <c r="A6" s="442"/>
    </row>
    <row r="7" spans="1:2" ht="30" x14ac:dyDescent="0.25">
      <c r="A7" s="441" t="s">
        <v>263</v>
      </c>
    </row>
    <row r="8" spans="1:2" s="443" customFormat="1" ht="6" customHeight="1" x14ac:dyDescent="0.25">
      <c r="A8" s="442"/>
    </row>
    <row r="9" spans="1:2" ht="139.9" customHeight="1" x14ac:dyDescent="0.25">
      <c r="A9" s="444" t="s">
        <v>277</v>
      </c>
    </row>
    <row r="10" spans="1:2" x14ac:dyDescent="0.25">
      <c r="A10" s="441"/>
    </row>
    <row r="11" spans="1:2" ht="30.75" x14ac:dyDescent="0.25">
      <c r="A11" s="445" t="s">
        <v>278</v>
      </c>
    </row>
    <row r="12" spans="1:2" ht="6" customHeight="1" x14ac:dyDescent="0.25">
      <c r="A12" s="445"/>
    </row>
    <row r="13" spans="1:2" ht="30" x14ac:dyDescent="0.25">
      <c r="A13" s="446" t="s">
        <v>262</v>
      </c>
    </row>
    <row r="14" spans="1:2" ht="35.450000000000003" customHeight="1" x14ac:dyDescent="0.25">
      <c r="A14" s="447"/>
    </row>
    <row r="15" spans="1:2" s="439" customFormat="1" ht="15.75" x14ac:dyDescent="0.25">
      <c r="A15" s="448" t="s">
        <v>76</v>
      </c>
    </row>
    <row r="16" spans="1:2" ht="6" customHeight="1" x14ac:dyDescent="0.25">
      <c r="A16" s="440"/>
    </row>
    <row r="17" spans="1:1" ht="30" x14ac:dyDescent="0.25">
      <c r="A17" s="449" t="s">
        <v>279</v>
      </c>
    </row>
    <row r="18" spans="1:1" ht="30" x14ac:dyDescent="0.25">
      <c r="A18" s="449" t="s">
        <v>133</v>
      </c>
    </row>
    <row r="19" spans="1:1" ht="45" x14ac:dyDescent="0.25">
      <c r="A19" s="450" t="s">
        <v>280</v>
      </c>
    </row>
    <row r="20" spans="1:1" ht="30" x14ac:dyDescent="0.25">
      <c r="A20" s="447" t="s">
        <v>80</v>
      </c>
    </row>
    <row r="21" spans="1:1" ht="78.75" x14ac:dyDescent="0.25">
      <c r="A21" s="447" t="s">
        <v>281</v>
      </c>
    </row>
    <row r="22" spans="1:1" ht="30" x14ac:dyDescent="0.25">
      <c r="A22" s="450" t="s">
        <v>282</v>
      </c>
    </row>
    <row r="23" spans="1:1" ht="35.450000000000003" customHeight="1" x14ac:dyDescent="0.25">
      <c r="A23" s="438"/>
    </row>
    <row r="24" spans="1:1" s="439" customFormat="1" ht="15.75" x14ac:dyDescent="0.25">
      <c r="A24" s="448" t="s">
        <v>77</v>
      </c>
    </row>
    <row r="25" spans="1:1" ht="6" customHeight="1" x14ac:dyDescent="0.25">
      <c r="A25" s="438"/>
    </row>
    <row r="26" spans="1:1" ht="60" x14ac:dyDescent="0.25">
      <c r="A26" s="442" t="s">
        <v>283</v>
      </c>
    </row>
    <row r="27" spans="1:1" ht="45" x14ac:dyDescent="0.25">
      <c r="A27" s="442" t="s">
        <v>284</v>
      </c>
    </row>
    <row r="28" spans="1:1" ht="105" x14ac:dyDescent="0.25">
      <c r="A28" s="442" t="s">
        <v>285</v>
      </c>
    </row>
    <row r="29" spans="1:1" ht="35.450000000000003" customHeight="1" x14ac:dyDescent="0.25">
      <c r="A29" s="447"/>
    </row>
    <row r="30" spans="1:1" s="439" customFormat="1" ht="15.75" x14ac:dyDescent="0.25">
      <c r="A30" s="448" t="s">
        <v>78</v>
      </c>
    </row>
    <row r="31" spans="1:1" ht="6" customHeight="1" x14ac:dyDescent="0.25">
      <c r="A31" s="447"/>
    </row>
    <row r="32" spans="1:1" ht="30" x14ac:dyDescent="0.25">
      <c r="A32" s="447" t="s">
        <v>286</v>
      </c>
    </row>
    <row r="33" spans="1:1" ht="49.9" customHeight="1" x14ac:dyDescent="0.25">
      <c r="A33" s="442" t="s">
        <v>287</v>
      </c>
    </row>
    <row r="34" spans="1:1" ht="77.45" customHeight="1" x14ac:dyDescent="0.25">
      <c r="A34" s="447" t="s">
        <v>288</v>
      </c>
    </row>
    <row r="35" spans="1:1" ht="31.5" x14ac:dyDescent="0.25">
      <c r="A35" s="448" t="s">
        <v>264</v>
      </c>
    </row>
    <row r="36" spans="1:1" x14ac:dyDescent="0.25">
      <c r="A36" s="447"/>
    </row>
    <row r="37" spans="1:1" x14ac:dyDescent="0.25">
      <c r="A37" s="447"/>
    </row>
    <row r="38" spans="1:1" x14ac:dyDescent="0.25">
      <c r="A38" s="447"/>
    </row>
    <row r="39" spans="1:1" ht="15.75" x14ac:dyDescent="0.25">
      <c r="A39" s="448"/>
    </row>
    <row r="40" spans="1:1" x14ac:dyDescent="0.25">
      <c r="A40" s="447"/>
    </row>
    <row r="41" spans="1:1" x14ac:dyDescent="0.25">
      <c r="A41" s="447"/>
    </row>
    <row r="42" spans="1:1" ht="15.75" x14ac:dyDescent="0.25">
      <c r="A42" s="448"/>
    </row>
    <row r="43" spans="1:1" x14ac:dyDescent="0.25">
      <c r="A43" s="447"/>
    </row>
    <row r="44" spans="1:1" x14ac:dyDescent="0.25">
      <c r="A44" s="447"/>
    </row>
    <row r="45" spans="1:1" x14ac:dyDescent="0.25">
      <c r="A45" s="447"/>
    </row>
    <row r="46" spans="1:1" ht="24.75" customHeight="1" x14ac:dyDescent="0.25">
      <c r="A46" s="448"/>
    </row>
    <row r="47" spans="1:1" x14ac:dyDescent="0.25">
      <c r="A47" s="447"/>
    </row>
    <row r="48" spans="1:1" x14ac:dyDescent="0.25">
      <c r="A48" s="447"/>
    </row>
    <row r="49" spans="1:1" x14ac:dyDescent="0.25">
      <c r="A49" s="447"/>
    </row>
    <row r="50" spans="1:1" ht="15.75" x14ac:dyDescent="0.25">
      <c r="A50" s="448"/>
    </row>
    <row r="51" spans="1:1" x14ac:dyDescent="0.25">
      <c r="A51" s="447"/>
    </row>
    <row r="52" spans="1:1" ht="88.5" customHeight="1" x14ac:dyDescent="0.25">
      <c r="A52" s="451"/>
    </row>
    <row r="53" spans="1:1" x14ac:dyDescent="0.25">
      <c r="A53" s="452"/>
    </row>
    <row r="54" spans="1:1" ht="15.75" x14ac:dyDescent="0.25">
      <c r="A54" s="453"/>
    </row>
    <row r="55" spans="1:1" x14ac:dyDescent="0.25">
      <c r="A55" s="454"/>
    </row>
    <row r="56" spans="1:1" ht="72" customHeight="1" x14ac:dyDescent="0.25">
      <c r="A56" s="449"/>
    </row>
    <row r="57" spans="1:1" ht="51" customHeight="1" x14ac:dyDescent="0.25">
      <c r="A57" s="449"/>
    </row>
    <row r="58" spans="1:1" ht="70.5" customHeight="1" x14ac:dyDescent="0.25">
      <c r="A58" s="449"/>
    </row>
    <row r="59" spans="1:1" ht="15.75" x14ac:dyDescent="0.25">
      <c r="A59" s="451"/>
    </row>
    <row r="60" spans="1:1" ht="72" customHeight="1" x14ac:dyDescent="0.25">
      <c r="A60" s="449"/>
    </row>
    <row r="61" spans="1:1" x14ac:dyDescent="0.25">
      <c r="A61" s="449"/>
    </row>
    <row r="62" spans="1:1" x14ac:dyDescent="0.25">
      <c r="A62" s="449"/>
    </row>
    <row r="63" spans="1:1" ht="30.75" customHeight="1" x14ac:dyDescent="0.25">
      <c r="A63" s="449"/>
    </row>
    <row r="64" spans="1:1" ht="44.25" customHeight="1" x14ac:dyDescent="0.25">
      <c r="A64" s="449"/>
    </row>
    <row r="65" spans="1:1" x14ac:dyDescent="0.25">
      <c r="A65" s="449"/>
    </row>
    <row r="66" spans="1:1" ht="21.75" customHeight="1" x14ac:dyDescent="0.25">
      <c r="A66" s="449"/>
    </row>
    <row r="67" spans="1:1" ht="66.75" customHeight="1" x14ac:dyDescent="0.25">
      <c r="A67" s="449"/>
    </row>
    <row r="68" spans="1:1" x14ac:dyDescent="0.25">
      <c r="A68" s="449"/>
    </row>
    <row r="69" spans="1:1" ht="20.25" customHeight="1" x14ac:dyDescent="0.25">
      <c r="A69" s="449"/>
    </row>
    <row r="70" spans="1:1" ht="37.5" customHeight="1" x14ac:dyDescent="0.25">
      <c r="A70" s="449"/>
    </row>
    <row r="71" spans="1:1" x14ac:dyDescent="0.25">
      <c r="A71" s="449"/>
    </row>
    <row r="72" spans="1:1" ht="19.5" customHeight="1" x14ac:dyDescent="0.25">
      <c r="A72" s="449"/>
    </row>
    <row r="73" spans="1:1" ht="35.25" customHeight="1" x14ac:dyDescent="0.25">
      <c r="A73" s="449"/>
    </row>
    <row r="74" spans="1:1" x14ac:dyDescent="0.25">
      <c r="A74" s="449"/>
    </row>
    <row r="75" spans="1:1" x14ac:dyDescent="0.25">
      <c r="A75" s="449"/>
    </row>
    <row r="76" spans="1:1" ht="97.5" customHeight="1" x14ac:dyDescent="0.25">
      <c r="A76" s="449"/>
    </row>
    <row r="77" spans="1:1" ht="60.75" customHeight="1" x14ac:dyDescent="0.25">
      <c r="A77" s="440"/>
    </row>
    <row r="78" spans="1:1" ht="15.75" x14ac:dyDescent="0.25">
      <c r="A78" s="440"/>
    </row>
    <row r="79" spans="1:1" x14ac:dyDescent="0.25">
      <c r="A79" s="455"/>
    </row>
    <row r="80" spans="1:1" x14ac:dyDescent="0.25">
      <c r="A80" s="455"/>
    </row>
    <row r="81" spans="1:1" x14ac:dyDescent="0.25">
      <c r="A81" s="455"/>
    </row>
    <row r="82" spans="1:1" x14ac:dyDescent="0.25">
      <c r="A82" s="455"/>
    </row>
    <row r="83" spans="1:1" x14ac:dyDescent="0.25">
      <c r="A83" s="455"/>
    </row>
    <row r="84" spans="1:1" x14ac:dyDescent="0.25">
      <c r="A84" s="455"/>
    </row>
    <row r="85" spans="1:1" x14ac:dyDescent="0.25">
      <c r="A85" s="456"/>
    </row>
    <row r="86" spans="1:1" ht="105" customHeight="1" x14ac:dyDescent="0.25">
      <c r="A86" s="457"/>
    </row>
    <row r="87" spans="1:1" ht="84" customHeight="1" x14ac:dyDescent="0.25">
      <c r="A87" s="455"/>
    </row>
    <row r="88" spans="1:1" ht="76.5" customHeight="1" x14ac:dyDescent="0.25">
      <c r="A88" s="455"/>
    </row>
    <row r="89" spans="1:1" x14ac:dyDescent="0.25">
      <c r="A89" s="458"/>
    </row>
    <row r="90" spans="1:1" x14ac:dyDescent="0.25">
      <c r="A90" s="459"/>
    </row>
    <row r="91" spans="1:1" ht="333" customHeight="1" x14ac:dyDescent="0.25"/>
    <row r="92" spans="1:1" x14ac:dyDescent="0.25">
      <c r="A92" s="461"/>
    </row>
    <row r="93" spans="1:1" x14ac:dyDescent="0.25">
      <c r="A93" s="455"/>
    </row>
    <row r="94" spans="1:1" x14ac:dyDescent="0.25">
      <c r="A94" s="462"/>
    </row>
    <row r="95" spans="1:1" x14ac:dyDescent="0.25">
      <c r="A95" s="462"/>
    </row>
    <row r="96" spans="1:1" x14ac:dyDescent="0.25">
      <c r="A96" s="462"/>
    </row>
  </sheetData>
  <sheetProtection password="8306" sheet="1" objects="1" scenarios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2060"/>
  </sheetPr>
  <dimension ref="A1:XFD92"/>
  <sheetViews>
    <sheetView showGridLines="0" tabSelected="1" topLeftCell="A17" zoomScale="70" zoomScaleNormal="70" zoomScaleSheetLayoutView="80" workbookViewId="0">
      <selection activeCell="A15" sqref="A15:I15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25">
      <c r="A2" s="525"/>
      <c r="B2" s="525"/>
      <c r="C2" s="525"/>
      <c r="D2" s="525"/>
      <c r="E2" s="525"/>
      <c r="F2" s="525"/>
      <c r="G2" s="525"/>
      <c r="H2" s="525"/>
      <c r="I2" s="137"/>
    </row>
    <row r="3" spans="1:9" ht="27" customHeight="1" x14ac:dyDescent="0.25">
      <c r="A3" s="525"/>
      <c r="B3" s="525"/>
      <c r="C3" s="525"/>
      <c r="D3" s="525"/>
      <c r="E3" s="525"/>
      <c r="F3" s="525"/>
      <c r="G3" s="525"/>
      <c r="H3" s="525"/>
      <c r="I3" s="139"/>
    </row>
    <row r="4" spans="1:9" ht="4.5" customHeight="1" x14ac:dyDescent="0.2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25">
      <c r="A5" s="137"/>
      <c r="B5" s="528" t="s">
        <v>13</v>
      </c>
      <c r="C5" s="528"/>
      <c r="D5" s="528"/>
      <c r="E5" s="528"/>
      <c r="F5" s="141"/>
      <c r="G5" s="141"/>
      <c r="H5" s="137"/>
      <c r="I5" s="137"/>
    </row>
    <row r="6" spans="1:9" s="4" customFormat="1" ht="49.5" customHeight="1" x14ac:dyDescent="0.25">
      <c r="A6" s="142"/>
      <c r="B6" s="529" t="s">
        <v>319</v>
      </c>
      <c r="C6" s="529"/>
      <c r="D6" s="529"/>
      <c r="E6" s="529"/>
      <c r="F6" s="143"/>
      <c r="G6" s="143"/>
      <c r="H6" s="142"/>
      <c r="I6" s="142"/>
    </row>
    <row r="7" spans="1:9" s="5" customFormat="1" ht="21" customHeight="1" x14ac:dyDescent="0.25">
      <c r="A7" s="144"/>
      <c r="B7" s="530" t="str">
        <f>IF(A14=A65,"RAVNATELJ","ŠKOLSKI ODBOR")</f>
        <v>ŠKOLSKI ODBOR</v>
      </c>
      <c r="C7" s="530"/>
      <c r="D7" s="530"/>
      <c r="E7" s="530"/>
      <c r="F7" s="144"/>
      <c r="G7" s="144"/>
      <c r="H7" s="144"/>
      <c r="I7" s="144"/>
    </row>
    <row r="8" spans="1:9" ht="18" customHeight="1" x14ac:dyDescent="0.25">
      <c r="A8" s="137"/>
      <c r="B8" s="138" t="s">
        <v>19</v>
      </c>
      <c r="C8" s="531" t="s">
        <v>320</v>
      </c>
      <c r="D8" s="531"/>
      <c r="E8" s="531"/>
      <c r="F8" s="145"/>
      <c r="G8" s="145"/>
      <c r="H8" s="137"/>
      <c r="I8" s="137"/>
    </row>
    <row r="9" spans="1:9" ht="18" customHeight="1" x14ac:dyDescent="0.25">
      <c r="A9" s="137"/>
      <c r="B9" s="138" t="s">
        <v>274</v>
      </c>
      <c r="C9" s="531" t="s">
        <v>323</v>
      </c>
      <c r="D9" s="531"/>
      <c r="E9" s="531"/>
      <c r="F9" s="145"/>
      <c r="G9" s="145"/>
      <c r="H9" s="137"/>
      <c r="I9" s="137"/>
    </row>
    <row r="10" spans="1:9" ht="18" hidden="1" customHeight="1" x14ac:dyDescent="0.25">
      <c r="A10" s="137"/>
      <c r="B10" s="521"/>
      <c r="C10" s="521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2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526" t="s">
        <v>325</v>
      </c>
      <c r="B12" s="526"/>
      <c r="C12" s="526"/>
      <c r="D12" s="526"/>
      <c r="E12" s="526"/>
      <c r="F12" s="526"/>
      <c r="G12" s="526"/>
      <c r="H12" s="526"/>
      <c r="I12" s="526"/>
    </row>
    <row r="13" spans="1:9" ht="47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523" t="s">
        <v>289</v>
      </c>
      <c r="B14" s="523"/>
      <c r="C14" s="523"/>
      <c r="D14" s="523"/>
      <c r="E14" s="523"/>
      <c r="F14" s="523"/>
      <c r="G14" s="523"/>
      <c r="H14" s="523"/>
      <c r="I14" s="523"/>
    </row>
    <row r="15" spans="1:9" ht="22.5" customHeight="1" x14ac:dyDescent="0.25">
      <c r="A15" s="523" t="s">
        <v>319</v>
      </c>
      <c r="B15" s="523"/>
      <c r="C15" s="523"/>
      <c r="D15" s="523"/>
      <c r="E15" s="523"/>
      <c r="F15" s="523"/>
      <c r="G15" s="523"/>
      <c r="H15" s="523"/>
      <c r="I15" s="523"/>
    </row>
    <row r="16" spans="1:9" ht="22.5" customHeight="1" x14ac:dyDescent="0.25">
      <c r="A16" s="527" t="s">
        <v>308</v>
      </c>
      <c r="B16" s="527"/>
      <c r="C16" s="527"/>
      <c r="D16" s="527"/>
      <c r="E16" s="527"/>
      <c r="F16" s="527"/>
      <c r="G16" s="527"/>
      <c r="H16" s="527"/>
      <c r="I16" s="527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524" t="s">
        <v>14</v>
      </c>
      <c r="B18" s="524"/>
      <c r="C18" s="524"/>
      <c r="D18" s="524"/>
      <c r="E18" s="524"/>
      <c r="F18" s="524"/>
      <c r="G18" s="524"/>
      <c r="H18" s="524"/>
      <c r="I18" s="524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522" t="s">
        <v>15</v>
      </c>
      <c r="B20" s="522"/>
      <c r="C20" s="522"/>
      <c r="D20" s="522"/>
      <c r="E20" s="522"/>
      <c r="F20" s="522"/>
      <c r="G20" s="498" t="str">
        <f>IF(A14="Prijedlog financijskog plana","PRIJEDLOG PLANA ZA 2020.","PLAN 2020.")</f>
        <v>PLAN 2020.</v>
      </c>
      <c r="H20" s="498" t="str">
        <f>IF(A14="Prijedlog financijskog plana","PROJEKCIJA PLANA ZA 2021.","PROJEKCIJA 2021.")</f>
        <v>PROJEKCIJA 2021.</v>
      </c>
      <c r="I20" s="498" t="str">
        <f>IF(A14="Prijedlog financijskog plana","PROJEKCIJA PLANA ZA 2022.","PROJEKCIJA 2022.")</f>
        <v>PROJEKCIJA 2022.</v>
      </c>
    </row>
    <row r="21" spans="1:16384" s="39" customFormat="1" ht="10.5" customHeight="1" thickTop="1" thickBot="1" x14ac:dyDescent="0.3">
      <c r="A21" s="519">
        <v>1</v>
      </c>
      <c r="B21" s="519"/>
      <c r="C21" s="519"/>
      <c r="D21" s="519"/>
      <c r="E21" s="519"/>
      <c r="F21" s="519"/>
      <c r="G21" s="211">
        <v>2</v>
      </c>
      <c r="H21" s="211">
        <v>3</v>
      </c>
      <c r="I21" s="211">
        <v>4</v>
      </c>
    </row>
    <row r="22" spans="1:16384" s="2" customFormat="1" ht="18" customHeight="1" thickTop="1" x14ac:dyDescent="0.25">
      <c r="A22" s="147"/>
      <c r="B22" s="147"/>
      <c r="C22" s="147"/>
      <c r="D22" s="147"/>
      <c r="E22" s="148"/>
      <c r="F22" s="148"/>
      <c r="G22" s="148"/>
      <c r="H22" s="149"/>
      <c r="I22" s="148"/>
    </row>
    <row r="23" spans="1:16384" s="6" customFormat="1" ht="18" customHeight="1" x14ac:dyDescent="0.25">
      <c r="A23" s="150" t="s">
        <v>23</v>
      </c>
      <c r="B23" s="520" t="s">
        <v>21</v>
      </c>
      <c r="C23" s="520"/>
      <c r="D23" s="520"/>
      <c r="E23" s="520"/>
      <c r="F23" s="520"/>
      <c r="G23" s="151">
        <f>SUM(G24:G25)</f>
        <v>40238331</v>
      </c>
      <c r="H23" s="151">
        <f>SUM(H24:H25)</f>
        <v>40238331</v>
      </c>
      <c r="I23" s="151">
        <f>SUM(I24:I25)</f>
        <v>40238331</v>
      </c>
    </row>
    <row r="24" spans="1:16384" ht="18" customHeight="1" x14ac:dyDescent="0.25">
      <c r="A24" s="152"/>
      <c r="B24" s="533" t="s">
        <v>25</v>
      </c>
      <c r="C24" s="533"/>
      <c r="D24" s="533"/>
      <c r="E24" s="533"/>
      <c r="F24" s="533"/>
      <c r="G24" s="153">
        <f>SUMIFS('2. Plan prihoda i primitaka'!$H$13:$H$48,'2. Plan prihoda i primitaka'!$A$13:$A$48,6)</f>
        <v>40238331</v>
      </c>
      <c r="H24" s="153">
        <f>SUMIFS('2. Plan prihoda i primitaka'!$T$13:$T$48,'2. Plan prihoda i primitaka'!$A$13:$A$48,6)</f>
        <v>40238331</v>
      </c>
      <c r="I24" s="153">
        <f>SUMIFS('2. Plan prihoda i primitaka'!$AF$13:$AF$48,'2. Plan prihoda i primitaka'!$A$13:$A$48,6)</f>
        <v>40238331</v>
      </c>
    </row>
    <row r="25" spans="1:16384" ht="18" customHeight="1" x14ac:dyDescent="0.25">
      <c r="A25" s="152"/>
      <c r="B25" s="533" t="s">
        <v>26</v>
      </c>
      <c r="C25" s="533"/>
      <c r="D25" s="533"/>
      <c r="E25" s="533"/>
      <c r="F25" s="533"/>
      <c r="G25" s="153">
        <f>SUMIFS('2. Plan prihoda i primitaka'!$H$13:$H$48,'2. Plan prihoda i primitaka'!$A$13:$A$48,7)</f>
        <v>0</v>
      </c>
      <c r="H25" s="153">
        <f>SUMIFS('2. Plan prihoda i primitaka'!$T$13:$T$48,'2. Plan prihoda i primitaka'!$A$13:$A$48,7)</f>
        <v>0</v>
      </c>
      <c r="I25" s="153">
        <f>SUMIFS('2. Plan prihoda i primitaka'!$AF$13:$AF$48,'2. Plan prihoda i primitaka'!$A$13:$A$48,7)</f>
        <v>0</v>
      </c>
    </row>
    <row r="26" spans="1:16384" s="6" customFormat="1" ht="18" customHeight="1" x14ac:dyDescent="0.25">
      <c r="A26" s="150" t="s">
        <v>24</v>
      </c>
      <c r="B26" s="520" t="s">
        <v>22</v>
      </c>
      <c r="C26" s="520"/>
      <c r="D26" s="520"/>
      <c r="E26" s="520"/>
      <c r="F26" s="520"/>
      <c r="G26" s="151">
        <f>SUM(G27:G28)</f>
        <v>40238331</v>
      </c>
      <c r="H26" s="151">
        <f>SUM(H27:H28)</f>
        <v>40238331</v>
      </c>
      <c r="I26" s="151">
        <f>SUM(I27:I28)</f>
        <v>40238331</v>
      </c>
    </row>
    <row r="27" spans="1:16384" ht="18" customHeight="1" x14ac:dyDescent="0.25">
      <c r="A27" s="152"/>
      <c r="B27" s="533" t="s">
        <v>27</v>
      </c>
      <c r="C27" s="533"/>
      <c r="D27" s="533"/>
      <c r="E27" s="533"/>
      <c r="F27" s="533"/>
      <c r="G27" s="153">
        <f>SUMIFS('3. Plan rashoda i izdataka'!$H$16:$H$261,'3. Plan rashoda i izdataka'!$A$16:$A$261,3)</f>
        <v>17228331</v>
      </c>
      <c r="H27" s="153">
        <f>SUMIFS('3. Plan rashoda i izdataka'!$T$16:$T$261,'3. Plan rashoda i izdataka'!$A$16:$A$261,3)</f>
        <v>17228331</v>
      </c>
      <c r="I27" s="153">
        <f>SUMIFS('3. Plan rashoda i izdataka'!$AF$16:$AF$261,'3. Plan rashoda i izdataka'!$A$16:$A$261,3)</f>
        <v>17228331</v>
      </c>
    </row>
    <row r="28" spans="1:16384" ht="18" customHeight="1" x14ac:dyDescent="0.25">
      <c r="A28" s="154"/>
      <c r="B28" s="534" t="s">
        <v>28</v>
      </c>
      <c r="C28" s="534"/>
      <c r="D28" s="534"/>
      <c r="E28" s="534"/>
      <c r="F28" s="534"/>
      <c r="G28" s="153">
        <f>SUMIFS('3. Plan rashoda i izdataka'!$H$16:$H$261,'3. Plan rashoda i izdataka'!$A$16:$A$261,4)</f>
        <v>23010000</v>
      </c>
      <c r="H28" s="153">
        <f>SUMIFS('3. Plan rashoda i izdataka'!$T$16:$T$261,'3. Plan rashoda i izdataka'!$A$16:$A$261,4)</f>
        <v>23010000</v>
      </c>
      <c r="I28" s="153">
        <f>SUMIFS('3. Plan rashoda i izdataka'!$AF$16:$AF$261,'3. Plan rashoda i izdataka'!$A$16:$A$261,4)</f>
        <v>23010000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6"/>
      <c r="B29" s="532" t="s">
        <v>29</v>
      </c>
      <c r="C29" s="532"/>
      <c r="D29" s="532"/>
      <c r="E29" s="532"/>
      <c r="F29" s="532"/>
      <c r="G29" s="157">
        <f>G23-G26</f>
        <v>0</v>
      </c>
      <c r="H29" s="157">
        <f>H23-H26</f>
        <v>0</v>
      </c>
      <c r="I29" s="157">
        <f>I23-I26</f>
        <v>0</v>
      </c>
    </row>
    <row r="30" spans="1:16384" ht="18" customHeight="1" x14ac:dyDescent="0.25">
      <c r="A30" s="158"/>
      <c r="B30" s="158"/>
      <c r="C30" s="158"/>
      <c r="D30" s="158"/>
      <c r="E30" s="137"/>
      <c r="F30" s="159"/>
      <c r="G30" s="159"/>
      <c r="H30" s="160"/>
      <c r="I30" s="160"/>
    </row>
    <row r="31" spans="1:16384" ht="18" customHeight="1" x14ac:dyDescent="0.25">
      <c r="A31" s="150" t="s">
        <v>12</v>
      </c>
      <c r="B31" s="520" t="s">
        <v>147</v>
      </c>
      <c r="C31" s="520"/>
      <c r="D31" s="520"/>
      <c r="E31" s="520"/>
      <c r="F31" s="520"/>
      <c r="G31" s="349">
        <v>250000</v>
      </c>
      <c r="H31" s="344">
        <f>G31-G32</f>
        <v>250000</v>
      </c>
      <c r="I31" s="344">
        <f>H31-H32</f>
        <v>250000</v>
      </c>
    </row>
    <row r="32" spans="1:16384" s="9" customFormat="1" ht="34.9" customHeight="1" x14ac:dyDescent="0.25">
      <c r="A32" s="156"/>
      <c r="B32" s="535" t="s">
        <v>148</v>
      </c>
      <c r="C32" s="532"/>
      <c r="D32" s="532"/>
      <c r="E32" s="532"/>
      <c r="F32" s="532"/>
      <c r="G32" s="168">
        <f>SUMIFS('2. Plan prihoda i primitaka'!$H$13:$H$48,'2. Plan prihoda i primitaka'!$A$13:$A$48,9)</f>
        <v>0</v>
      </c>
      <c r="H32" s="168">
        <f>SUMIFS('2. Plan prihoda i primitaka'!$T$13:$T$48,'2. Plan prihoda i primitaka'!$A$13:$A$48,9)</f>
        <v>0</v>
      </c>
      <c r="I32" s="168">
        <f>SUMIFS('2. Plan prihoda i primitaka'!$AF$13:$AF$48,'2. Plan prihoda i primitaka'!$A$13:$A$48,9)</f>
        <v>0</v>
      </c>
    </row>
    <row r="33" spans="1:9" s="9" customFormat="1" ht="18" customHeight="1" x14ac:dyDescent="0.25">
      <c r="A33" s="161"/>
      <c r="B33" s="162"/>
      <c r="C33" s="162"/>
      <c r="D33" s="162"/>
      <c r="E33" s="162"/>
      <c r="F33" s="162"/>
      <c r="G33" s="163"/>
      <c r="H33" s="163"/>
      <c r="I33" s="163"/>
    </row>
    <row r="34" spans="1:9" ht="18" customHeight="1" x14ac:dyDescent="0.25">
      <c r="A34" s="150" t="s">
        <v>30</v>
      </c>
      <c r="B34" s="520" t="s">
        <v>18</v>
      </c>
      <c r="C34" s="520"/>
      <c r="D34" s="520"/>
      <c r="E34" s="520"/>
      <c r="F34" s="520"/>
      <c r="G34" s="151"/>
      <c r="H34" s="160"/>
      <c r="I34" s="160"/>
    </row>
    <row r="35" spans="1:9" ht="18" customHeight="1" x14ac:dyDescent="0.25">
      <c r="A35" s="152"/>
      <c r="B35" s="533" t="s">
        <v>31</v>
      </c>
      <c r="C35" s="533"/>
      <c r="D35" s="533"/>
      <c r="E35" s="533"/>
      <c r="F35" s="533"/>
      <c r="G35" s="153">
        <f>SUMIFS('2. Plan prihoda i primitaka'!$H$13:$H$48,'2. Plan prihoda i primitaka'!$A$13:$A$48,8)</f>
        <v>0</v>
      </c>
      <c r="H35" s="153">
        <f>SUMIFS('2. Plan prihoda i primitaka'!$T$13:$T$48,'2. Plan prihoda i primitaka'!$A$13:$A$48,8)</f>
        <v>0</v>
      </c>
      <c r="I35" s="153">
        <f>SUMIFS('2. Plan prihoda i primitaka'!$AF$13:$AF$48,'2. Plan prihoda i primitaka'!$A$13:$A$48,8)</f>
        <v>0</v>
      </c>
    </row>
    <row r="36" spans="1:9" ht="18" customHeight="1" x14ac:dyDescent="0.25">
      <c r="A36" s="154"/>
      <c r="B36" s="534" t="s">
        <v>32</v>
      </c>
      <c r="C36" s="534"/>
      <c r="D36" s="534"/>
      <c r="E36" s="534"/>
      <c r="F36" s="534"/>
      <c r="G36" s="155">
        <f>SUMIFS('3. Plan rashoda i izdataka'!$H$16:$H$261,'3. Plan rashoda i izdataka'!$A$16:$A$261,5)</f>
        <v>0</v>
      </c>
      <c r="H36" s="155">
        <f>SUMIFS('3. Plan rashoda i izdataka'!$T$16:$T$261,'3. Plan rashoda i izdataka'!$A$16:$A$261,5)</f>
        <v>0</v>
      </c>
      <c r="I36" s="155">
        <f>SUMIFS('3. Plan rashoda i izdataka'!$AF$16:$AF$261,'3. Plan rashoda i izdataka'!$A$16:$A$261,5)</f>
        <v>0</v>
      </c>
    </row>
    <row r="37" spans="1:9" s="4" customFormat="1" ht="18" customHeight="1" x14ac:dyDescent="0.25">
      <c r="A37" s="156"/>
      <c r="B37" s="532" t="s">
        <v>33</v>
      </c>
      <c r="C37" s="532"/>
      <c r="D37" s="532"/>
      <c r="E37" s="532"/>
      <c r="F37" s="532"/>
      <c r="G37" s="157">
        <f>G35-G36</f>
        <v>0</v>
      </c>
      <c r="H37" s="157">
        <f>H35-H36</f>
        <v>0</v>
      </c>
      <c r="I37" s="157">
        <f>I35-I36</f>
        <v>0</v>
      </c>
    </row>
    <row r="38" spans="1:9" ht="18" customHeight="1" x14ac:dyDescent="0.25">
      <c r="A38" s="152"/>
      <c r="B38" s="152"/>
      <c r="C38" s="152"/>
      <c r="D38" s="152"/>
      <c r="E38" s="137"/>
      <c r="F38" s="159"/>
      <c r="G38" s="159"/>
      <c r="H38" s="160"/>
      <c r="I38" s="160"/>
    </row>
    <row r="39" spans="1:9" ht="18" customHeight="1" x14ac:dyDescent="0.25">
      <c r="A39" s="150" t="s">
        <v>34</v>
      </c>
      <c r="B39" s="520" t="s">
        <v>36</v>
      </c>
      <c r="C39" s="520"/>
      <c r="D39" s="520"/>
      <c r="E39" s="520"/>
      <c r="F39" s="520"/>
      <c r="G39" s="151"/>
      <c r="H39" s="160"/>
      <c r="I39" s="160"/>
    </row>
    <row r="40" spans="1:9" s="4" customFormat="1" ht="18" customHeight="1" x14ac:dyDescent="0.25">
      <c r="A40" s="164"/>
      <c r="B40" s="532" t="s">
        <v>35</v>
      </c>
      <c r="C40" s="532"/>
      <c r="D40" s="532"/>
      <c r="E40" s="532"/>
      <c r="F40" s="532"/>
      <c r="G40" s="157">
        <f>G29+G32+G37</f>
        <v>0</v>
      </c>
      <c r="H40" s="157">
        <f t="shared" ref="H40:I40" si="0">H29+H32+H37</f>
        <v>0</v>
      </c>
      <c r="I40" s="157">
        <f t="shared" si="0"/>
        <v>0</v>
      </c>
    </row>
    <row r="41" spans="1:9" ht="15" customHeight="1" x14ac:dyDescent="0.25">
      <c r="A41" s="169"/>
      <c r="B41" s="169"/>
      <c r="C41" s="169"/>
      <c r="D41" s="169"/>
      <c r="E41" s="170"/>
      <c r="F41" s="171"/>
      <c r="G41" s="171"/>
      <c r="H41" s="172"/>
      <c r="I41" s="172"/>
    </row>
    <row r="42" spans="1:9" ht="12" customHeight="1" x14ac:dyDescent="0.25">
      <c r="A42" s="169"/>
      <c r="B42" s="169"/>
      <c r="C42" s="169"/>
      <c r="D42" s="169"/>
      <c r="E42" s="170"/>
      <c r="F42" s="171"/>
      <c r="G42" s="171"/>
      <c r="H42" s="172"/>
      <c r="I42" s="172"/>
    </row>
    <row r="43" spans="1:9" s="72" customFormat="1" ht="15" x14ac:dyDescent="0.25">
      <c r="A43" s="173"/>
      <c r="B43" s="173"/>
      <c r="C43" s="89"/>
      <c r="D43" s="89"/>
      <c r="E43" s="173"/>
      <c r="F43" s="173"/>
      <c r="G43" s="173"/>
      <c r="H43" s="173"/>
      <c r="I43" s="173"/>
    </row>
    <row r="44" spans="1:9" s="72" customFormat="1" ht="20.25" customHeight="1" x14ac:dyDescent="0.25">
      <c r="A44" s="89"/>
      <c r="B44" s="89"/>
      <c r="C44" s="89"/>
      <c r="D44" s="89"/>
      <c r="E44" s="89"/>
      <c r="F44" s="174" t="s">
        <v>115</v>
      </c>
      <c r="G44" s="515" t="s">
        <v>321</v>
      </c>
      <c r="H44" s="515"/>
      <c r="I44" s="175" t="s">
        <v>117</v>
      </c>
    </row>
    <row r="45" spans="1:9" s="72" customFormat="1" ht="7.5" customHeight="1" x14ac:dyDescent="0.25">
      <c r="A45" s="170"/>
      <c r="B45" s="89"/>
      <c r="C45" s="89"/>
      <c r="D45" s="176"/>
      <c r="E45" s="89"/>
      <c r="F45" s="89"/>
      <c r="G45" s="89"/>
      <c r="H45" s="89"/>
      <c r="I45" s="177"/>
    </row>
    <row r="46" spans="1:9" s="72" customFormat="1" ht="20.25" customHeight="1" x14ac:dyDescent="0.25">
      <c r="A46" s="170"/>
      <c r="B46" s="514"/>
      <c r="C46" s="514"/>
      <c r="D46" s="514"/>
      <c r="E46" s="514"/>
      <c r="F46" s="174"/>
      <c r="G46" s="515" t="s">
        <v>322</v>
      </c>
      <c r="H46" s="515"/>
      <c r="I46" s="170" t="s">
        <v>116</v>
      </c>
    </row>
    <row r="47" spans="1:9" s="72" customFormat="1" ht="46.9" customHeight="1" x14ac:dyDescent="0.25">
      <c r="A47" s="178"/>
      <c r="B47" s="178"/>
      <c r="C47" s="178"/>
      <c r="D47" s="178"/>
      <c r="E47" s="178"/>
      <c r="F47" s="174"/>
      <c r="G47" s="510"/>
      <c r="H47" s="510"/>
      <c r="I47" s="170"/>
    </row>
    <row r="48" spans="1:9" s="72" customFormat="1" ht="15" customHeight="1" x14ac:dyDescent="0.25">
      <c r="A48" s="178"/>
      <c r="B48" s="178"/>
      <c r="C48" s="178"/>
      <c r="D48" s="178"/>
      <c r="E48" s="178"/>
      <c r="F48" s="174"/>
      <c r="G48" s="518" t="str">
        <f>IF(A14="Prijedlog financijskog plana","RAVNATELJ","PREDSJEDNIK ŠKOLSKOG ODBORA")</f>
        <v>PREDSJEDNIK ŠKOLSKOG ODBORA</v>
      </c>
      <c r="H48" s="518"/>
      <c r="I48" s="170"/>
    </row>
    <row r="49" spans="1:9" s="72" customFormat="1" ht="15.75" x14ac:dyDescent="0.25">
      <c r="A49" s="511"/>
      <c r="B49" s="511"/>
      <c r="C49" s="511"/>
      <c r="D49" s="511"/>
      <c r="E49" s="511"/>
      <c r="F49" s="89"/>
      <c r="G49" s="517" t="s">
        <v>324</v>
      </c>
      <c r="H49" s="517"/>
      <c r="I49" s="170"/>
    </row>
    <row r="50" spans="1:9" s="72" customFormat="1" ht="15" customHeight="1" x14ac:dyDescent="0.25">
      <c r="A50" s="170"/>
      <c r="B50" s="179"/>
      <c r="C50" s="179"/>
      <c r="D50" s="179"/>
      <c r="E50" s="179"/>
      <c r="F50" s="516" t="s">
        <v>118</v>
      </c>
      <c r="G50" s="512"/>
      <c r="H50" s="512"/>
      <c r="I50" s="178"/>
    </row>
    <row r="51" spans="1:9" s="72" customFormat="1" ht="15.75" x14ac:dyDescent="0.25">
      <c r="A51" s="181"/>
      <c r="B51" s="181"/>
      <c r="C51" s="181"/>
      <c r="D51" s="181"/>
      <c r="E51" s="181"/>
      <c r="F51" s="516"/>
      <c r="G51" s="512"/>
      <c r="H51" s="512"/>
      <c r="I51" s="180"/>
    </row>
    <row r="52" spans="1:9" s="72" customFormat="1" ht="15.75" x14ac:dyDescent="0.25">
      <c r="A52" s="170"/>
      <c r="B52" s="182"/>
      <c r="C52" s="182"/>
      <c r="D52" s="182"/>
      <c r="E52" s="182"/>
      <c r="F52" s="516"/>
      <c r="G52" s="513"/>
      <c r="H52" s="513"/>
      <c r="I52" s="181"/>
    </row>
    <row r="53" spans="1:9" s="72" customFormat="1" ht="15" x14ac:dyDescent="0.25">
      <c r="A53" s="173"/>
      <c r="B53" s="173"/>
      <c r="C53" s="173"/>
      <c r="D53" s="173"/>
      <c r="E53" s="173"/>
      <c r="F53" s="178"/>
      <c r="G53" s="173"/>
    </row>
    <row r="54" spans="1:9" s="72" customFormat="1" ht="15" x14ac:dyDescent="0.25">
      <c r="A54" s="173"/>
      <c r="B54" s="173"/>
      <c r="C54" s="173"/>
      <c r="D54" s="173"/>
      <c r="E54" s="173"/>
      <c r="F54" s="183"/>
      <c r="G54" s="173"/>
    </row>
    <row r="55" spans="1:9" s="72" customFormat="1" ht="15" x14ac:dyDescent="0.25">
      <c r="A55" s="173"/>
      <c r="B55" s="173"/>
      <c r="C55" s="173"/>
      <c r="D55" s="173"/>
      <c r="E55" s="173"/>
      <c r="F55" s="183"/>
      <c r="G55" s="173"/>
    </row>
    <row r="56" spans="1:9" s="72" customFormat="1" ht="15" x14ac:dyDescent="0.25">
      <c r="A56" s="165"/>
      <c r="B56" s="165"/>
      <c r="C56" s="165"/>
      <c r="D56" s="165"/>
      <c r="E56" s="165"/>
      <c r="F56" s="173"/>
      <c r="G56" s="173"/>
    </row>
    <row r="57" spans="1:9" s="72" customFormat="1" ht="15" x14ac:dyDescent="0.25">
      <c r="A57" s="165"/>
      <c r="B57" s="165"/>
      <c r="C57" s="165"/>
      <c r="D57" s="165"/>
      <c r="E57" s="165"/>
      <c r="F57" s="165"/>
      <c r="G57" s="165"/>
    </row>
    <row r="58" spans="1:9" s="72" customFormat="1" ht="15" x14ac:dyDescent="0.25">
      <c r="A58" s="1"/>
      <c r="B58" s="1"/>
      <c r="C58" s="1"/>
      <c r="D58" s="1"/>
      <c r="E58" s="1"/>
      <c r="F58" s="165"/>
      <c r="G58" s="165"/>
      <c r="H58" s="165"/>
      <c r="I58" s="165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508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509"/>
      <c r="F64" s="1"/>
      <c r="G64" s="1"/>
      <c r="H64" s="1"/>
      <c r="I64" s="1"/>
    </row>
    <row r="65" spans="1:1" x14ac:dyDescent="0.25">
      <c r="A65" s="509" t="s">
        <v>66</v>
      </c>
    </row>
    <row r="66" spans="1:1" x14ac:dyDescent="0.25">
      <c r="A66" s="509" t="s">
        <v>289</v>
      </c>
    </row>
    <row r="67" spans="1:1" x14ac:dyDescent="0.25">
      <c r="A67" s="509"/>
    </row>
    <row r="68" spans="1:1" x14ac:dyDescent="0.25">
      <c r="A68" s="509"/>
    </row>
    <row r="69" spans="1:1" x14ac:dyDescent="0.25">
      <c r="A69" s="509"/>
    </row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17" priority="29">
      <formula>LEN(TRIM(B7))=0</formula>
    </cfRule>
  </conditionalFormatting>
  <conditionalFormatting sqref="G32:I32">
    <cfRule type="containsBlanks" dxfId="416" priority="25">
      <formula>LEN(TRIM(G32))=0</formula>
    </cfRule>
    <cfRule type="containsBlanks" dxfId="415" priority="26">
      <formula>LEN(TRIM(G32))=0</formula>
    </cfRule>
  </conditionalFormatting>
  <conditionalFormatting sqref="B6:E6">
    <cfRule type="containsBlanks" dxfId="414" priority="24">
      <formula>LEN(TRIM(B6))=0</formula>
    </cfRule>
  </conditionalFormatting>
  <conditionalFormatting sqref="A12:I12">
    <cfRule type="containsText" dxfId="413" priority="7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12" priority="23">
      <formula>LEN(TRIM(A12))=0</formula>
    </cfRule>
  </conditionalFormatting>
  <conditionalFormatting sqref="H31:I31">
    <cfRule type="containsBlanks" dxfId="411" priority="28">
      <formula>LEN(TRIM(H31))=0</formula>
    </cfRule>
  </conditionalFormatting>
  <conditionalFormatting sqref="G40:I40">
    <cfRule type="cellIs" dxfId="410" priority="17" operator="notEqual">
      <formula>0</formula>
    </cfRule>
  </conditionalFormatting>
  <conditionalFormatting sqref="A15:I15">
    <cfRule type="containsBlanks" dxfId="409" priority="30">
      <formula>LEN(TRIM(A15))=0</formula>
    </cfRule>
  </conditionalFormatting>
  <conditionalFormatting sqref="B6:E6 A15:I15">
    <cfRule type="containsText" dxfId="408" priority="12" operator="containsText" text="upisati naziv srednje škole">
      <formula>NOT(ISERROR(SEARCH("upisati naziv srednje škole",A6)))</formula>
    </cfRule>
  </conditionalFormatting>
  <conditionalFormatting sqref="B6:E6 C8:E9">
    <cfRule type="containsBlanks" dxfId="407" priority="9">
      <formula>LEN(TRIM(B6))=0</formula>
    </cfRule>
  </conditionalFormatting>
  <conditionalFormatting sqref="G48:G49">
    <cfRule type="containsBlanks" dxfId="406" priority="6">
      <formula>LEN(TRIM(G48))=0</formula>
    </cfRule>
  </conditionalFormatting>
  <conditionalFormatting sqref="G48:H49">
    <cfRule type="containsText" dxfId="405" priority="5" operator="containsText" text="Ime i prezime">
      <formula>NOT(ISERROR(SEARCH("Ime i prezime",G48)))</formula>
    </cfRule>
  </conditionalFormatting>
  <conditionalFormatting sqref="G31">
    <cfRule type="containsBlanks" dxfId="404" priority="4">
      <formula>LEN(TRIM(G31))=0</formula>
    </cfRule>
  </conditionalFormatting>
  <conditionalFormatting sqref="G31">
    <cfRule type="containsText" dxfId="403" priority="3" operator="containsText" text="obavezan unos">
      <formula>NOT(ISERROR(SEARCH("obavezan unos",G31)))</formula>
    </cfRule>
  </conditionalFormatting>
  <conditionalFormatting sqref="A14:I14">
    <cfRule type="containsBlanks" dxfId="402" priority="2">
      <formula>LEN(TRIM(A14))=0</formula>
    </cfRule>
  </conditionalFormatting>
  <conditionalFormatting sqref="A16:I16">
    <cfRule type="containsBlanks" dxfId="401" priority="1">
      <formula>LEN(TRIM(A16))=0</formula>
    </cfRule>
  </conditionalFormatting>
  <dataValidations xWindow="862" yWindow="349" count="12">
    <dataValidation allowBlank="1" showInputMessage="1" showErrorMessage="1" promptTitle="NAZIV USTANOVE" prompt="_x000a_Upisati naziv ustanove_x000a_npr. OSNOVNA ŠKOLA IVANA KUKULJEVIĆA SAKCINSKOG IVANEC" sqref="B6:E6" xr:uid="{00000000-0002-0000-0100-000000000000}"/>
    <dataValidation allowBlank="1" showInputMessage="1" showErrorMessage="1" promptTitle="TIJELO" prompt="_x000a_Upisati tijelo koje dostavlja financijski plan nadležnoj JLPRS_x000a_npr. ŠKOLSKI ODBOR" sqref="B7:E7" xr:uid="{00000000-0002-0000-0100-000001000000}"/>
    <dataValidation allowBlank="1" showInputMessage="1" showErrorMessage="1" promptTitle="KLASA" prompt="_x000a_Upisati klasifikacijsku oznaku predmeta u kojem se nalazi dostavljeni financijski plan" sqref="C8:E8" xr:uid="{00000000-0002-0000-0100-000002000000}"/>
    <dataValidation allowBlank="1" showInputMessage="1" showErrorMessage="1" promptTitle="URBROJ" prompt="_x000a_Upisati oznaku Urbroja pod kojim se u predmetu nalazi dostavljeni financijski plan" sqref="C9:E9" xr:uid="{00000000-0002-0000-0100-000003000000}"/>
    <dataValidation allowBlank="1" showInputMessage="1" showErrorMessage="1" promptTitle="MJESTO DONOŠENJA PLANA" prompt="_x000a_Upisati sjedište ustanove_x000a_npr. Trnovec Bartolovečki" sqref="B10:C10" xr:uid="{00000000-0002-0000-0100-000004000000}"/>
    <dataValidation allowBlank="1" showInputMessage="1" showErrorMessage="1" promptTitle="DATUM DOSTAVE PLANA" prompt="_x000a_Upisati datum dostave plana_x000a_npr. 23. prosinca 2015." sqref="E10" xr:uid="{00000000-0002-0000-0100-000005000000}"/>
    <dataValidation allowBlank="1" showInputMessage="1" showErrorMessage="1" promptTitle="MJESTO DONOŠENJA" prompt="_x000a_Unijeti mjesto donošenja financijskog plana" sqref="G44:H44" xr:uid="{00000000-0002-0000-0100-000006000000}"/>
    <dataValidation allowBlank="1" showInputMessage="1" showErrorMessage="1" promptTitle="DATUM DONOŠENJA" prompt="_x000a_Unijeti datum donošenja financijskog plana" sqref="G46:H47" xr:uid="{00000000-0002-0000-0100-000007000000}"/>
    <dataValidation allowBlank="1" showInputMessage="1" showErrorMessage="1" promptTitle="POTPIS ODGOVORNE OSOBE" prompt="_x000a_Mjesto za vlastoručni potpis odgovorne osobe_x000a_" sqref="G50:H52" xr:uid="{00000000-0002-0000-0100-000008000000}"/>
    <dataValidation allowBlank="1" showInputMessage="1" showErrorMessage="1" promptTitle="ODGOVORNA OSOBA" prompt="_x000a_Upisati puno ime i prezime odgovorne osobe" sqref="G49:H49" xr:uid="{00000000-0002-0000-0100-000009000000}"/>
    <dataValidation allowBlank="1" showInputMessage="1" showErrorMessage="1" promptTitle="ODGOVORNA OSOBA" prompt="_x000a_Upisati funkciju odgovorne osobe" sqref="G48:H48" xr:uid="{00000000-0002-0000-0100-00000A000000}"/>
    <dataValidation type="list" allowBlank="1" showErrorMessage="1" prompt="_x000a_" sqref="A14:I14" xr:uid="{00000000-0002-0000-0100-00000B000000}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horizontalDpi="4294967295" verticalDpi="4294967295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H25" activePane="bottomRight" state="frozen"/>
      <selection activeCell="A31" sqref="A31"/>
      <selection pane="topRight" activeCell="A31" sqref="A31"/>
      <selection pane="bottomLeft" activeCell="A31" sqref="A31"/>
      <selection pane="bottomRight" activeCell="U17" sqref="U17"/>
    </sheetView>
  </sheetViews>
  <sheetFormatPr defaultColWidth="9.140625" defaultRowHeight="0" customHeight="1" zeroHeight="1" x14ac:dyDescent="0.25"/>
  <cols>
    <col min="1" max="2" width="2.42578125" style="359" customWidth="1"/>
    <col min="3" max="3" width="5.285156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7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43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3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60" t="s">
        <v>61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1"/>
      <c r="I4" s="574" t="s">
        <v>108</v>
      </c>
      <c r="J4" s="575" t="s">
        <v>108</v>
      </c>
      <c r="K4" s="576"/>
      <c r="L4" s="574" t="s">
        <v>109</v>
      </c>
      <c r="M4" s="575"/>
      <c r="N4" s="575"/>
      <c r="O4" s="575"/>
      <c r="P4" s="575"/>
      <c r="Q4" s="575"/>
      <c r="R4" s="575"/>
      <c r="S4" s="576"/>
      <c r="T4" s="271"/>
      <c r="U4" s="574" t="s">
        <v>108</v>
      </c>
      <c r="V4" s="575" t="s">
        <v>108</v>
      </c>
      <c r="W4" s="576"/>
      <c r="X4" s="574" t="s">
        <v>109</v>
      </c>
      <c r="Y4" s="575"/>
      <c r="Z4" s="575"/>
      <c r="AA4" s="575"/>
      <c r="AB4" s="575"/>
      <c r="AC4" s="575"/>
      <c r="AD4" s="575"/>
      <c r="AE4" s="576"/>
      <c r="AF4" s="271"/>
      <c r="AG4" s="574" t="s">
        <v>108</v>
      </c>
      <c r="AH4" s="575" t="s">
        <v>108</v>
      </c>
      <c r="AI4" s="576"/>
      <c r="AJ4" s="574" t="s">
        <v>109</v>
      </c>
      <c r="AK4" s="575"/>
      <c r="AL4" s="575"/>
      <c r="AM4" s="575"/>
      <c r="AN4" s="575"/>
      <c r="AO4" s="575"/>
      <c r="AP4" s="575"/>
      <c r="AQ4" s="576"/>
    </row>
    <row r="5" spans="1:45" s="190" customFormat="1" ht="57" customHeight="1" x14ac:dyDescent="0.25">
      <c r="A5" s="566" t="s">
        <v>47</v>
      </c>
      <c r="B5" s="567"/>
      <c r="C5" s="567"/>
      <c r="D5" s="567" t="s">
        <v>38</v>
      </c>
      <c r="E5" s="567"/>
      <c r="F5" s="567"/>
      <c r="G5" s="570"/>
      <c r="H5" s="561" t="str">
        <f>'1. Sažetak'!G20</f>
        <v>PLAN 2020.</v>
      </c>
      <c r="I5" s="362" t="s">
        <v>141</v>
      </c>
      <c r="J5" s="363" t="s">
        <v>96</v>
      </c>
      <c r="K5" s="364" t="s">
        <v>143</v>
      </c>
      <c r="L5" s="365" t="s">
        <v>97</v>
      </c>
      <c r="M5" s="366" t="s">
        <v>81</v>
      </c>
      <c r="N5" s="366" t="s">
        <v>41</v>
      </c>
      <c r="O5" s="366" t="s">
        <v>145</v>
      </c>
      <c r="P5" s="366" t="s">
        <v>142</v>
      </c>
      <c r="Q5" s="366" t="s">
        <v>42</v>
      </c>
      <c r="R5" s="366" t="s">
        <v>43</v>
      </c>
      <c r="S5" s="367" t="s">
        <v>44</v>
      </c>
      <c r="T5" s="561" t="str">
        <f>'1. Sažetak'!H20</f>
        <v>PROJEKCIJA 2021.</v>
      </c>
      <c r="U5" s="362" t="s">
        <v>141</v>
      </c>
      <c r="V5" s="363" t="s">
        <v>96</v>
      </c>
      <c r="W5" s="364" t="s">
        <v>143</v>
      </c>
      <c r="X5" s="365" t="s">
        <v>97</v>
      </c>
      <c r="Y5" s="366" t="s">
        <v>81</v>
      </c>
      <c r="Z5" s="366" t="s">
        <v>41</v>
      </c>
      <c r="AA5" s="366" t="s">
        <v>145</v>
      </c>
      <c r="AB5" s="366" t="s">
        <v>142</v>
      </c>
      <c r="AC5" s="366" t="s">
        <v>42</v>
      </c>
      <c r="AD5" s="366" t="s">
        <v>43</v>
      </c>
      <c r="AE5" s="367" t="s">
        <v>44</v>
      </c>
      <c r="AF5" s="572" t="str">
        <f>'1. Sažetak'!I20</f>
        <v>PROJEKCIJA 2022.</v>
      </c>
      <c r="AG5" s="362" t="s">
        <v>141</v>
      </c>
      <c r="AH5" s="363" t="s">
        <v>96</v>
      </c>
      <c r="AI5" s="364" t="s">
        <v>143</v>
      </c>
      <c r="AJ5" s="365" t="s">
        <v>97</v>
      </c>
      <c r="AK5" s="366" t="s">
        <v>81</v>
      </c>
      <c r="AL5" s="366" t="s">
        <v>41</v>
      </c>
      <c r="AM5" s="366" t="s">
        <v>145</v>
      </c>
      <c r="AN5" s="366" t="s">
        <v>142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68"/>
      <c r="B6" s="569"/>
      <c r="C6" s="569"/>
      <c r="D6" s="569"/>
      <c r="E6" s="569"/>
      <c r="F6" s="569"/>
      <c r="G6" s="571"/>
      <c r="H6" s="562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62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7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49">
        <v>1</v>
      </c>
      <c r="B7" s="550"/>
      <c r="C7" s="550"/>
      <c r="D7" s="550"/>
      <c r="E7" s="550"/>
      <c r="F7" s="550"/>
      <c r="G7" s="551"/>
      <c r="H7" s="272" t="s">
        <v>146</v>
      </c>
      <c r="I7" s="373">
        <v>3</v>
      </c>
      <c r="J7" s="374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146</v>
      </c>
      <c r="U7" s="373">
        <v>3</v>
      </c>
      <c r="V7" s="374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146</v>
      </c>
      <c r="AG7" s="373">
        <v>3</v>
      </c>
      <c r="AH7" s="374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57"/>
      <c r="B8" s="558"/>
      <c r="C8" s="558"/>
      <c r="D8" s="558"/>
      <c r="E8" s="558"/>
      <c r="F8" s="558"/>
      <c r="G8" s="559"/>
      <c r="H8" s="378"/>
      <c r="I8" s="563">
        <f>SUM(I9:K9)</f>
        <v>1765331</v>
      </c>
      <c r="J8" s="564">
        <f>SUM(J9:L9)</f>
        <v>1344153</v>
      </c>
      <c r="K8" s="565"/>
      <c r="L8" s="379">
        <f>L9</f>
        <v>0</v>
      </c>
      <c r="M8" s="564">
        <f>SUM(M9:S9)</f>
        <v>38473000</v>
      </c>
      <c r="N8" s="564"/>
      <c r="O8" s="564"/>
      <c r="P8" s="564"/>
      <c r="Q8" s="564"/>
      <c r="R8" s="564"/>
      <c r="S8" s="565"/>
      <c r="T8" s="378"/>
      <c r="U8" s="563">
        <f>SUM(U9:W9)</f>
        <v>1765331</v>
      </c>
      <c r="V8" s="564">
        <f>SUM(V9:X9)</f>
        <v>1344153</v>
      </c>
      <c r="W8" s="565"/>
      <c r="X8" s="379">
        <f>X9</f>
        <v>0</v>
      </c>
      <c r="Y8" s="564">
        <f>SUM(Y9:AE9)</f>
        <v>38473000</v>
      </c>
      <c r="Z8" s="564"/>
      <c r="AA8" s="564"/>
      <c r="AB8" s="564"/>
      <c r="AC8" s="564"/>
      <c r="AD8" s="564"/>
      <c r="AE8" s="565"/>
      <c r="AF8" s="420"/>
      <c r="AG8" s="563">
        <f>SUM(AG9:AI9)</f>
        <v>1765331</v>
      </c>
      <c r="AH8" s="564">
        <f>SUM(AH9:AJ9)</f>
        <v>1344153</v>
      </c>
      <c r="AI8" s="565"/>
      <c r="AJ8" s="379">
        <f>AJ9</f>
        <v>0</v>
      </c>
      <c r="AK8" s="564">
        <f>SUM(AK9:AQ9)</f>
        <v>38473000</v>
      </c>
      <c r="AL8" s="564"/>
      <c r="AM8" s="564"/>
      <c r="AN8" s="564"/>
      <c r="AO8" s="564"/>
      <c r="AP8" s="564"/>
      <c r="AQ8" s="565"/>
    </row>
    <row r="9" spans="1:45" s="195" customFormat="1" ht="30.75" customHeight="1" x14ac:dyDescent="0.25">
      <c r="A9" s="432"/>
      <c r="B9" s="552" t="str">
        <f>'1. Sažetak'!B6:E6</f>
        <v>GOSPODARSKA ŠKOLA VARAŽDIN</v>
      </c>
      <c r="C9" s="552"/>
      <c r="D9" s="552"/>
      <c r="E9" s="552"/>
      <c r="F9" s="552"/>
      <c r="G9" s="553"/>
      <c r="H9" s="381">
        <f>SUM(I9:S9)</f>
        <v>40238331</v>
      </c>
      <c r="I9" s="382">
        <f>I13+I34+I41+I46</f>
        <v>421178</v>
      </c>
      <c r="J9" s="383">
        <f t="shared" ref="J9:S9" si="0">J13+J34+J41+J46</f>
        <v>1209600</v>
      </c>
      <c r="K9" s="384">
        <f t="shared" si="0"/>
        <v>134553</v>
      </c>
      <c r="L9" s="385">
        <f t="shared" si="0"/>
        <v>0</v>
      </c>
      <c r="M9" s="386">
        <f t="shared" si="0"/>
        <v>525000</v>
      </c>
      <c r="N9" s="387">
        <f t="shared" si="0"/>
        <v>0</v>
      </c>
      <c r="O9" s="387">
        <f t="shared" si="0"/>
        <v>23977000</v>
      </c>
      <c r="P9" s="387">
        <f t="shared" si="0"/>
        <v>13971000</v>
      </c>
      <c r="Q9" s="387">
        <f t="shared" si="0"/>
        <v>0</v>
      </c>
      <c r="R9" s="387">
        <f t="shared" si="0"/>
        <v>0</v>
      </c>
      <c r="S9" s="384">
        <f t="shared" si="0"/>
        <v>0</v>
      </c>
      <c r="T9" s="381">
        <f>SUM(U9:AE9)</f>
        <v>40238331</v>
      </c>
      <c r="U9" s="382">
        <f>U13+U34+U41+U46</f>
        <v>421178</v>
      </c>
      <c r="V9" s="383">
        <f t="shared" ref="V9:AE9" si="1">V13+V34+V41+V46</f>
        <v>1209600</v>
      </c>
      <c r="W9" s="384">
        <f t="shared" si="1"/>
        <v>134553</v>
      </c>
      <c r="X9" s="385">
        <f t="shared" si="1"/>
        <v>0</v>
      </c>
      <c r="Y9" s="386">
        <f t="shared" si="1"/>
        <v>525000</v>
      </c>
      <c r="Z9" s="387">
        <f t="shared" si="1"/>
        <v>0</v>
      </c>
      <c r="AA9" s="387">
        <f t="shared" si="1"/>
        <v>23977000</v>
      </c>
      <c r="AB9" s="387">
        <f t="shared" si="1"/>
        <v>13971000</v>
      </c>
      <c r="AC9" s="387">
        <f t="shared" si="1"/>
        <v>0</v>
      </c>
      <c r="AD9" s="387">
        <f t="shared" si="1"/>
        <v>0</v>
      </c>
      <c r="AE9" s="384">
        <f t="shared" si="1"/>
        <v>0</v>
      </c>
      <c r="AF9" s="381">
        <f>SUM(AG9:AQ9)</f>
        <v>40238331</v>
      </c>
      <c r="AG9" s="382">
        <f>AG13+AG34+AG41+AG46</f>
        <v>421178</v>
      </c>
      <c r="AH9" s="383">
        <f t="shared" ref="AH9:AQ9" si="2">AH13+AH34+AH41+AH46</f>
        <v>1209600</v>
      </c>
      <c r="AI9" s="384">
        <f t="shared" si="2"/>
        <v>134553</v>
      </c>
      <c r="AJ9" s="385">
        <f t="shared" si="2"/>
        <v>0</v>
      </c>
      <c r="AK9" s="386">
        <f t="shared" si="2"/>
        <v>525000</v>
      </c>
      <c r="AL9" s="387">
        <f t="shared" si="2"/>
        <v>0</v>
      </c>
      <c r="AM9" s="387">
        <f t="shared" si="2"/>
        <v>23977000</v>
      </c>
      <c r="AN9" s="387">
        <f t="shared" si="2"/>
        <v>13971000</v>
      </c>
      <c r="AO9" s="387">
        <f t="shared" si="2"/>
        <v>0</v>
      </c>
      <c r="AP9" s="387">
        <f t="shared" si="2"/>
        <v>0</v>
      </c>
      <c r="AQ9" s="384">
        <f t="shared" si="2"/>
        <v>0</v>
      </c>
    </row>
    <row r="10" spans="1:45" s="196" customFormat="1" ht="36" x14ac:dyDescent="0.25">
      <c r="A10" s="554" t="s">
        <v>84</v>
      </c>
      <c r="B10" s="555"/>
      <c r="C10" s="555"/>
      <c r="D10" s="555"/>
      <c r="E10" s="555"/>
      <c r="F10" s="555"/>
      <c r="G10" s="556"/>
      <c r="H10" s="378" t="str">
        <f>IF('2. Plan prihoda i primitaka'!H9-'3. Plan rashoda i izdataka'!H12=0,"","Prihodi i rashodi nisu usklađeni s izvorima financiranja")</f>
        <v/>
      </c>
      <c r="I10" s="388" t="str">
        <f>IF('2. Plan prihoda i primitaka'!I9-'3. Plan rashoda i izdataka'!I12=0,"","Prihodi i rashodi nisu usklađeni s izvorima financiranja")</f>
        <v/>
      </c>
      <c r="J10" s="389" t="str">
        <f>IF('2. Plan prihoda i primitaka'!J9-'3. Plan rashoda i izdataka'!J12=0,"","Prihodi i rashodi nisu usklađeni s izvorima financiranja")</f>
        <v/>
      </c>
      <c r="K10" s="390" t="str">
        <f>IF('2. Plan prihoda i primitaka'!K9-'3. Plan rashoda i izdataka'!K12=0,"","Prihodi i rashodi nisu usklađeni s izvorima financiranja")</f>
        <v/>
      </c>
      <c r="L10" s="391" t="str">
        <f>IF('2. Plan prihoda i primitaka'!L9-'3. Plan rashoda i izdataka'!L12=0,"","Prihodi i rashodi nisu usklađeni s izvorima financiranja")</f>
        <v/>
      </c>
      <c r="M10" s="388" t="str">
        <f>IF('2. Plan prihoda i primitaka'!M9-'3. Plan rashoda i izdataka'!M12=0,"","Prihodi i rashodi nisu usklađeni s izvorima financiranja")</f>
        <v/>
      </c>
      <c r="N10" s="392" t="str">
        <f>IF('2. Plan prihoda i primitaka'!N9-'3. Plan rashoda i izdataka'!N12=0,"","Prihodi i rashodi nisu usklađeni s izvorima financiranja")</f>
        <v/>
      </c>
      <c r="O10" s="392" t="str">
        <f>IF('2. Plan prihoda i primitaka'!O9-'3. Plan rashoda i izdataka'!O12=0,"","Prihodi i rashodi nisu usklađeni s izvorima financiranja")</f>
        <v/>
      </c>
      <c r="P10" s="392" t="str">
        <f>IF('2. Plan prihoda i primitaka'!P9-'3. Plan rashoda i izdataka'!P12=0,"","Prihodi i rashodi nisu usklađeni s izvorima financiranja")</f>
        <v/>
      </c>
      <c r="Q10" s="392" t="str">
        <f>IF('2. Plan prihoda i primitaka'!Q9-'3. Plan rashoda i izdataka'!Q12=0,"","Prihodi i rashodi nisu usklađeni s izvorima financiranja")</f>
        <v/>
      </c>
      <c r="R10" s="392" t="str">
        <f>IF('2. Plan prihoda i primitaka'!R9-'3. Plan rashoda i izdataka'!R12=0,"","Prihodi i rashodi nisu usklađeni s izvorima financiranja")</f>
        <v/>
      </c>
      <c r="S10" s="390" t="str">
        <f>IF('2. Plan prihoda i primitaka'!S9-'3. Plan rashoda i izdataka'!S12=0,"","Prihodi i rashodi nisu usklađeni s izvorima financiranja")</f>
        <v/>
      </c>
      <c r="T10" s="378" t="str">
        <f>IF('2. Plan prihoda i primitaka'!T9-'3. Plan rashoda i izdataka'!T12=0,"","Prihodi i rashodi nisu usklađeni s izvorima financiranja")</f>
        <v/>
      </c>
      <c r="U10" s="389" t="str">
        <f>IF('2. Plan prihoda i primitaka'!U9-'3. Plan rashoda i izdataka'!U12=0,"","Prihodi i rashodi nisu usklađeni s izvorima financiranja")</f>
        <v/>
      </c>
      <c r="V10" s="389" t="str">
        <f>IF('2. Plan prihoda i primitaka'!V9-'3. Plan rashoda i izdataka'!V12=0,"","Prihodi i rashodi nisu usklađeni s izvorima financiranja")</f>
        <v/>
      </c>
      <c r="W10" s="390" t="str">
        <f>IF('2. Plan prihoda i primitaka'!W9-'3. Plan rashoda i izdataka'!W12=0,"","Prihodi i rashodi nisu usklađeni s izvorima financiranja")</f>
        <v/>
      </c>
      <c r="X10" s="391" t="str">
        <f>IF('2. Plan prihoda i primitaka'!X9-'3. Plan rashoda i izdataka'!X12=0,"","Prihodi i rashodi nisu usklađeni s izvorima financiranja")</f>
        <v/>
      </c>
      <c r="Y10" s="388" t="str">
        <f>IF('2. Plan prihoda i primitaka'!Y9-'3. Plan rashoda i izdataka'!Y12=0,"","Prihodi i rashodi nisu usklađeni s izvorima financiranja")</f>
        <v/>
      </c>
      <c r="Z10" s="392" t="str">
        <f>IF('2. Plan prihoda i primitaka'!Z9-'3. Plan rashoda i izdataka'!Z12=0,"","Prihodi i rashodi nisu usklađeni s izvorima financiranja")</f>
        <v/>
      </c>
      <c r="AA10" s="392" t="str">
        <f>IF('2. Plan prihoda i primitaka'!AA9-'3. Plan rashoda i izdataka'!AA12=0,"","Prihodi i rashodi nisu usklađeni s izvorima financiranja")</f>
        <v/>
      </c>
      <c r="AB10" s="392" t="str">
        <f>IF('2. Plan prihoda i primitaka'!AB9-'3. Plan rashoda i izdataka'!AB12=0,"","Prihodi i rashodi nisu usklađeni s izvorima financiranja")</f>
        <v/>
      </c>
      <c r="AC10" s="392" t="str">
        <f>IF('2. Plan prihoda i primitaka'!AC9-'3. Plan rashoda i izdataka'!AC12=0,"","Prihodi i rashodi nisu usklađeni s izvorima financiranja")</f>
        <v/>
      </c>
      <c r="AD10" s="392" t="str">
        <f>IF('2. Plan prihoda i primitaka'!AD9-'3. Plan rashoda i izdataka'!AD12=0,"","Prihodi i rashodi nisu usklađeni s izvorima financiranja")</f>
        <v/>
      </c>
      <c r="AE10" s="390" t="str">
        <f>IF('2. Plan prihoda i primitaka'!AE9-'3. Plan rashoda i izdataka'!AE12=0,"","Prihodi i rashodi nisu usklađeni s izvorima financiranja")</f>
        <v/>
      </c>
      <c r="AF10" s="378" t="str">
        <f>IF('2. Plan prihoda i primitaka'!AF9-'3. Plan rashoda i izdataka'!AF12=0,"","Prihodi i rashodi nisu usklađeni s izvorima financiranja")</f>
        <v/>
      </c>
      <c r="AG10" s="393" t="str">
        <f>IF('2. Plan prihoda i primitaka'!AG9-'3. Plan rashoda i izdataka'!AG12=0,"","Prihodi i rashodi nisu usklađeni s izvorima financiranja")</f>
        <v/>
      </c>
      <c r="AH10" s="389" t="str">
        <f>IF('2. Plan prihoda i primitaka'!AH9-'3. Plan rashoda i izdataka'!AH12=0,"","Prihodi i rashodi nisu usklađeni s izvorima financiranja")</f>
        <v/>
      </c>
      <c r="AI10" s="390" t="str">
        <f>IF('2. Plan prihoda i primitaka'!AI9-'3. Plan rashoda i izdataka'!AI12=0,"","Prihodi i rashodi nisu usklađeni s izvorima financiranja")</f>
        <v/>
      </c>
      <c r="AJ10" s="391" t="str">
        <f>IF('2. Plan prihoda i primitaka'!AJ9-'3. Plan rashoda i izdataka'!AJ12=0,"","Prihodi i rashodi nisu usklađeni s izvorima financiranja")</f>
        <v/>
      </c>
      <c r="AK10" s="388" t="str">
        <f>IF('2. Plan prihoda i primitaka'!AK9-'3. Plan rashoda i izdataka'!AK12=0,"","Prihodi i rashodi nisu usklađeni s izvorima financiranja")</f>
        <v/>
      </c>
      <c r="AL10" s="392" t="str">
        <f>IF('2. Plan prihoda i primitaka'!AL9-'3. Plan rashoda i izdataka'!AL12=0,"","Prihodi i rashodi nisu usklađeni s izvorima financiranja")</f>
        <v/>
      </c>
      <c r="AM10" s="392" t="str">
        <f>IF('2. Plan prihoda i primitaka'!AM9-'3. Plan rashoda i izdataka'!AM12=0,"","Prihodi i rashodi nisu usklađeni s izvorima financiranja")</f>
        <v/>
      </c>
      <c r="AN10" s="392" t="str">
        <f>IF('2. Plan prihoda i primitaka'!AN9-'3. Plan rashoda i izdataka'!AN12=0,"","Prihodi i rashodi nisu usklađeni s izvorima financiranja")</f>
        <v/>
      </c>
      <c r="AO10" s="392" t="str">
        <f>IF('2. Plan prihoda i primitaka'!AO9-'3. Plan rashoda i izdataka'!AO12=0,"","Prihodi i rashodi nisu usklađeni s izvorima financiranja")</f>
        <v/>
      </c>
      <c r="AP10" s="392" t="str">
        <f>IF('2. Plan prihoda i primitaka'!AP9-'3. Plan rashoda i izdataka'!AP12=0,"","Prihodi i rashodi nisu usklađeni s izvorima financiranja")</f>
        <v/>
      </c>
      <c r="AQ10" s="390" t="str">
        <f>IF('2. Plan prihoda i primitaka'!AQ9-'3. Plan rashoda i izdataka'!AQ12=0,"","Prihodi i rashodi nisu usklađeni s izvorima financiranja")</f>
        <v/>
      </c>
    </row>
    <row r="11" spans="1:45" s="194" customFormat="1" ht="13.5" customHeight="1" x14ac:dyDescent="0.25">
      <c r="A11" s="242"/>
      <c r="B11" s="355"/>
      <c r="C11" s="355"/>
      <c r="D11" s="348"/>
      <c r="E11" s="348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421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421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44" t="s">
        <v>74</v>
      </c>
      <c r="B12" s="545"/>
      <c r="C12" s="545"/>
      <c r="D12" s="545"/>
      <c r="E12" s="545"/>
      <c r="F12" s="545"/>
      <c r="G12" s="545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42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422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347">
        <v>6</v>
      </c>
      <c r="B13" s="215"/>
      <c r="C13" s="215"/>
      <c r="D13" s="538" t="s">
        <v>48</v>
      </c>
      <c r="E13" s="538"/>
      <c r="F13" s="538"/>
      <c r="G13" s="539"/>
      <c r="H13" s="254">
        <f t="shared" ref="H13:H38" si="3">SUM(I13:S13)</f>
        <v>40238331</v>
      </c>
      <c r="I13" s="345">
        <f>I14+I21+I24+I26+I29+I31</f>
        <v>421178</v>
      </c>
      <c r="J13" s="287">
        <f t="shared" ref="J13:S13" si="4">J14+J21+J24+J26+J29+J31</f>
        <v>1209600</v>
      </c>
      <c r="K13" s="256">
        <f t="shared" si="4"/>
        <v>134553</v>
      </c>
      <c r="L13" s="398">
        <f t="shared" si="4"/>
        <v>0</v>
      </c>
      <c r="M13" s="257">
        <f t="shared" si="4"/>
        <v>525000</v>
      </c>
      <c r="N13" s="258">
        <f t="shared" si="4"/>
        <v>0</v>
      </c>
      <c r="O13" s="258">
        <f t="shared" si="4"/>
        <v>23977000</v>
      </c>
      <c r="P13" s="258">
        <f t="shared" si="4"/>
        <v>13971000</v>
      </c>
      <c r="Q13" s="258">
        <f t="shared" si="4"/>
        <v>0</v>
      </c>
      <c r="R13" s="258">
        <f t="shared" si="4"/>
        <v>0</v>
      </c>
      <c r="S13" s="256">
        <f t="shared" si="4"/>
        <v>0</v>
      </c>
      <c r="T13" s="254">
        <f>SUM(U13:AE13)</f>
        <v>40238331</v>
      </c>
      <c r="U13" s="345">
        <f>U14+U21+U24+U26+U29+U31</f>
        <v>421178</v>
      </c>
      <c r="V13" s="287">
        <f t="shared" ref="V13:AE13" si="5">V14+V21+V24+V26+V29+V31</f>
        <v>1209600</v>
      </c>
      <c r="W13" s="256">
        <f t="shared" si="5"/>
        <v>134553</v>
      </c>
      <c r="X13" s="398">
        <f t="shared" si="5"/>
        <v>0</v>
      </c>
      <c r="Y13" s="257">
        <f t="shared" si="5"/>
        <v>525000</v>
      </c>
      <c r="Z13" s="258">
        <f t="shared" si="5"/>
        <v>0</v>
      </c>
      <c r="AA13" s="258">
        <f t="shared" si="5"/>
        <v>23977000</v>
      </c>
      <c r="AB13" s="258">
        <f t="shared" si="5"/>
        <v>13971000</v>
      </c>
      <c r="AC13" s="258">
        <f t="shared" si="5"/>
        <v>0</v>
      </c>
      <c r="AD13" s="258">
        <f t="shared" si="5"/>
        <v>0</v>
      </c>
      <c r="AE13" s="256">
        <f t="shared" si="5"/>
        <v>0</v>
      </c>
      <c r="AF13" s="254">
        <f>SUM(AG13:AQ13)</f>
        <v>40238331</v>
      </c>
      <c r="AG13" s="345">
        <f>AG14+AG21+AG24+AG26+AG29+AG31</f>
        <v>421178</v>
      </c>
      <c r="AH13" s="287">
        <f t="shared" ref="AH13" si="6">AH14+AH21+AH24+AH26+AH29+AH31</f>
        <v>1209600</v>
      </c>
      <c r="AI13" s="256">
        <f t="shared" ref="AI13" si="7">AI14+AI21+AI24+AI26+AI29+AI31</f>
        <v>134553</v>
      </c>
      <c r="AJ13" s="398">
        <f t="shared" ref="AJ13" si="8">AJ14+AJ21+AJ24+AJ26+AJ29+AJ31</f>
        <v>0</v>
      </c>
      <c r="AK13" s="257">
        <f t="shared" ref="AK13" si="9">AK14+AK21+AK24+AK26+AK29+AK31</f>
        <v>525000</v>
      </c>
      <c r="AL13" s="258">
        <f t="shared" ref="AL13" si="10">AL14+AL21+AL24+AL26+AL29+AL31</f>
        <v>0</v>
      </c>
      <c r="AM13" s="258">
        <f t="shared" ref="AM13" si="11">AM14+AM21+AM24+AM26+AM29+AM31</f>
        <v>23977000</v>
      </c>
      <c r="AN13" s="258">
        <f t="shared" ref="AN13" si="12">AN14+AN21+AN24+AN26+AN29+AN31</f>
        <v>13971000</v>
      </c>
      <c r="AO13" s="258">
        <f t="shared" ref="AO13" si="13">AO14+AO21+AO24+AO26+AO29+AO31</f>
        <v>0</v>
      </c>
      <c r="AP13" s="258">
        <f t="shared" ref="AP13" si="14">AP14+AP21+AP24+AP26+AP29+AP31</f>
        <v>0</v>
      </c>
      <c r="AQ13" s="256">
        <f t="shared" ref="AQ13" si="15">AQ14+AQ21+AQ24+AQ26+AQ29+AQ31</f>
        <v>0</v>
      </c>
      <c r="AR13" s="260"/>
      <c r="AS13" s="260"/>
    </row>
    <row r="14" spans="1:45" s="195" customFormat="1" ht="28.15" customHeight="1" x14ac:dyDescent="0.25">
      <c r="A14" s="536">
        <v>63</v>
      </c>
      <c r="B14" s="537"/>
      <c r="C14" s="399"/>
      <c r="D14" s="538" t="s">
        <v>49</v>
      </c>
      <c r="E14" s="538"/>
      <c r="F14" s="538"/>
      <c r="G14" s="539"/>
      <c r="H14" s="254">
        <f t="shared" si="3"/>
        <v>38082553</v>
      </c>
      <c r="I14" s="345">
        <f>SUM(I15:I20)</f>
        <v>0</v>
      </c>
      <c r="J14" s="287">
        <f t="shared" ref="J14:S14" si="16">SUM(J15:J20)</f>
        <v>0</v>
      </c>
      <c r="K14" s="256">
        <f t="shared" si="16"/>
        <v>134553</v>
      </c>
      <c r="L14" s="330">
        <f t="shared" si="16"/>
        <v>0</v>
      </c>
      <c r="M14" s="257">
        <f t="shared" si="16"/>
        <v>0</v>
      </c>
      <c r="N14" s="258">
        <f t="shared" si="16"/>
        <v>0</v>
      </c>
      <c r="O14" s="258">
        <f t="shared" si="16"/>
        <v>23977000</v>
      </c>
      <c r="P14" s="258">
        <f t="shared" si="16"/>
        <v>13971000</v>
      </c>
      <c r="Q14" s="258">
        <f>SUM(Q15:Q20)</f>
        <v>0</v>
      </c>
      <c r="R14" s="258">
        <f t="shared" si="16"/>
        <v>0</v>
      </c>
      <c r="S14" s="256">
        <f t="shared" si="16"/>
        <v>0</v>
      </c>
      <c r="T14" s="254">
        <f>SUM(U14:AE14)</f>
        <v>38082553</v>
      </c>
      <c r="U14" s="345">
        <f>'Ad-2. UNOS prihoda'!U14</f>
        <v>0</v>
      </c>
      <c r="V14" s="287">
        <f>'Ad-2. UNOS prihoda'!V14</f>
        <v>0</v>
      </c>
      <c r="W14" s="256">
        <f>'Ad-2. UNOS prihoda'!W14</f>
        <v>134553</v>
      </c>
      <c r="X14" s="330">
        <f>'Ad-2. UNOS prihoda'!X14</f>
        <v>0</v>
      </c>
      <c r="Y14" s="257">
        <f>'Ad-2. UNOS prihoda'!Y14</f>
        <v>0</v>
      </c>
      <c r="Z14" s="258">
        <f>'Ad-2. UNOS prihoda'!Z14</f>
        <v>0</v>
      </c>
      <c r="AA14" s="258">
        <f>'Ad-2. UNOS prihoda'!AA14</f>
        <v>23977000</v>
      </c>
      <c r="AB14" s="258">
        <f>'Ad-2. UNOS prihoda'!AB14</f>
        <v>13971000</v>
      </c>
      <c r="AC14" s="258">
        <f>'Ad-2. UNOS prihoda'!AC14</f>
        <v>0</v>
      </c>
      <c r="AD14" s="258">
        <f>'Ad-2. UNOS prihoda'!AD14</f>
        <v>0</v>
      </c>
      <c r="AE14" s="256">
        <f>'Ad-2. UNOS prihoda'!AE14</f>
        <v>0</v>
      </c>
      <c r="AF14" s="254">
        <f>SUM(AG14:AQ14)</f>
        <v>38082553</v>
      </c>
      <c r="AG14" s="345">
        <f>'Ad-2. UNOS prihoda'!AG14</f>
        <v>0</v>
      </c>
      <c r="AH14" s="287">
        <f>'Ad-2. UNOS prihoda'!AH14</f>
        <v>0</v>
      </c>
      <c r="AI14" s="256">
        <f>'Ad-2. UNOS prihoda'!AI14</f>
        <v>134553</v>
      </c>
      <c r="AJ14" s="330">
        <f>'Ad-2. UNOS prihoda'!AJ14</f>
        <v>0</v>
      </c>
      <c r="AK14" s="257">
        <f>'Ad-2. UNOS prihoda'!AK14</f>
        <v>0</v>
      </c>
      <c r="AL14" s="258">
        <f>'Ad-2. UNOS prihoda'!AL14</f>
        <v>0</v>
      </c>
      <c r="AM14" s="258">
        <f>'Ad-2. UNOS prihoda'!AM14</f>
        <v>23977000</v>
      </c>
      <c r="AN14" s="258">
        <f>'Ad-2. UNOS prihoda'!AN14</f>
        <v>13971000</v>
      </c>
      <c r="AO14" s="258">
        <f>'Ad-2. UNOS prihoda'!AO14</f>
        <v>0</v>
      </c>
      <c r="AP14" s="258">
        <f>'Ad-2. UNOS prihoda'!AP14</f>
        <v>0</v>
      </c>
      <c r="AQ14" s="256">
        <f>'Ad-2. UNOS prihoda'!AQ14</f>
        <v>0</v>
      </c>
      <c r="AR14" s="260"/>
      <c r="AS14" s="260"/>
    </row>
    <row r="15" spans="1:45" ht="15" customHeight="1" x14ac:dyDescent="0.25">
      <c r="A15" s="540">
        <v>631</v>
      </c>
      <c r="B15" s="541"/>
      <c r="C15" s="541"/>
      <c r="D15" s="542" t="s">
        <v>50</v>
      </c>
      <c r="E15" s="542"/>
      <c r="F15" s="542"/>
      <c r="G15" s="548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56">
        <f>'Ad-2. UNOS prihoda'!L15</f>
        <v>0</v>
      </c>
      <c r="M15" s="316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2">
        <f t="shared" ref="T15:T30" si="17">SUM(U15:AE15)</f>
        <v>0</v>
      </c>
      <c r="U15" s="401"/>
      <c r="V15" s="402"/>
      <c r="W15" s="403"/>
      <c r="X15" s="404"/>
      <c r="Y15" s="405"/>
      <c r="Z15" s="406"/>
      <c r="AA15" s="406"/>
      <c r="AB15" s="406"/>
      <c r="AC15" s="406"/>
      <c r="AD15" s="406"/>
      <c r="AE15" s="403"/>
      <c r="AF15" s="262">
        <f t="shared" ref="AF15" si="18">SUM(AG15:AQ15)</f>
        <v>0</v>
      </c>
      <c r="AG15" s="401"/>
      <c r="AH15" s="402"/>
      <c r="AI15" s="403"/>
      <c r="AJ15" s="404"/>
      <c r="AK15" s="405"/>
      <c r="AL15" s="406"/>
      <c r="AM15" s="406"/>
      <c r="AN15" s="406"/>
      <c r="AO15" s="406"/>
      <c r="AP15" s="406"/>
      <c r="AQ15" s="403"/>
      <c r="AR15" s="260"/>
      <c r="AS15" s="260"/>
    </row>
    <row r="16" spans="1:45" ht="30" customHeight="1" x14ac:dyDescent="0.25">
      <c r="A16" s="540">
        <v>632</v>
      </c>
      <c r="B16" s="541"/>
      <c r="C16" s="541"/>
      <c r="D16" s="542" t="s">
        <v>51</v>
      </c>
      <c r="E16" s="542"/>
      <c r="F16" s="542"/>
      <c r="G16" s="548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56">
        <f>'Ad-2. UNOS prihoda'!L18</f>
        <v>0</v>
      </c>
      <c r="M16" s="316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2">
        <f>SUM(U16:AE16)</f>
        <v>0</v>
      </c>
      <c r="U16" s="401"/>
      <c r="V16" s="402"/>
      <c r="W16" s="403"/>
      <c r="X16" s="404"/>
      <c r="Y16" s="405"/>
      <c r="Z16" s="406"/>
      <c r="AA16" s="406"/>
      <c r="AB16" s="406"/>
      <c r="AC16" s="406"/>
      <c r="AD16" s="406"/>
      <c r="AE16" s="403"/>
      <c r="AF16" s="262">
        <f>SUM(AG16:AQ16)</f>
        <v>0</v>
      </c>
      <c r="AG16" s="401"/>
      <c r="AH16" s="402"/>
      <c r="AI16" s="403"/>
      <c r="AJ16" s="404"/>
      <c r="AK16" s="405"/>
      <c r="AL16" s="406"/>
      <c r="AM16" s="406"/>
      <c r="AN16" s="406"/>
      <c r="AO16" s="406"/>
      <c r="AP16" s="406"/>
      <c r="AQ16" s="403"/>
      <c r="AR16" s="260"/>
      <c r="AS16" s="260"/>
    </row>
    <row r="17" spans="1:45" ht="15" customHeight="1" x14ac:dyDescent="0.25">
      <c r="A17" s="540">
        <v>634</v>
      </c>
      <c r="B17" s="541"/>
      <c r="C17" s="541"/>
      <c r="D17" s="542" t="s">
        <v>111</v>
      </c>
      <c r="E17" s="542"/>
      <c r="F17" s="542"/>
      <c r="G17" s="548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407">
        <f>'Ad-2. UNOS prihoda'!K23</f>
        <v>0</v>
      </c>
      <c r="L17" s="356">
        <f>'Ad-2. UNOS prihoda'!L23</f>
        <v>0</v>
      </c>
      <c r="M17" s="316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2">
        <f t="shared" si="17"/>
        <v>0</v>
      </c>
      <c r="U17" s="401"/>
      <c r="V17" s="402"/>
      <c r="W17" s="408"/>
      <c r="X17" s="404"/>
      <c r="Y17" s="405"/>
      <c r="Z17" s="406"/>
      <c r="AA17" s="406"/>
      <c r="AB17" s="406"/>
      <c r="AC17" s="406"/>
      <c r="AD17" s="406"/>
      <c r="AE17" s="403"/>
      <c r="AF17" s="261">
        <f t="shared" ref="AF17:AF20" si="19">SUM(AG17:AQ17)</f>
        <v>0</v>
      </c>
      <c r="AG17" s="401"/>
      <c r="AH17" s="402"/>
      <c r="AI17" s="408"/>
      <c r="AJ17" s="404"/>
      <c r="AK17" s="405"/>
      <c r="AL17" s="406"/>
      <c r="AM17" s="406"/>
      <c r="AN17" s="406"/>
      <c r="AO17" s="406"/>
      <c r="AP17" s="406"/>
      <c r="AQ17" s="403"/>
      <c r="AR17" s="260"/>
      <c r="AS17" s="260"/>
    </row>
    <row r="18" spans="1:45" ht="29.25" customHeight="1" x14ac:dyDescent="0.25">
      <c r="A18" s="540">
        <v>636</v>
      </c>
      <c r="B18" s="541"/>
      <c r="C18" s="541"/>
      <c r="D18" s="542" t="s">
        <v>62</v>
      </c>
      <c r="E18" s="542"/>
      <c r="F18" s="542"/>
      <c r="G18" s="548"/>
      <c r="H18" s="28">
        <f t="shared" si="3"/>
        <v>13971000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56">
        <f>'Ad-2. UNOS prihoda'!L30</f>
        <v>0</v>
      </c>
      <c r="M18" s="316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13971000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2">
        <f t="shared" si="17"/>
        <v>0</v>
      </c>
      <c r="U18" s="401"/>
      <c r="V18" s="402"/>
      <c r="W18" s="403"/>
      <c r="X18" s="404"/>
      <c r="Y18" s="405"/>
      <c r="Z18" s="406"/>
      <c r="AA18" s="406"/>
      <c r="AB18" s="406"/>
      <c r="AC18" s="406"/>
      <c r="AD18" s="406"/>
      <c r="AE18" s="403"/>
      <c r="AF18" s="261">
        <f t="shared" si="19"/>
        <v>0</v>
      </c>
      <c r="AG18" s="401"/>
      <c r="AH18" s="402"/>
      <c r="AI18" s="403"/>
      <c r="AJ18" s="404"/>
      <c r="AK18" s="405"/>
      <c r="AL18" s="406"/>
      <c r="AM18" s="406"/>
      <c r="AN18" s="406"/>
      <c r="AO18" s="406"/>
      <c r="AP18" s="406"/>
      <c r="AQ18" s="403"/>
      <c r="AR18" s="260"/>
      <c r="AS18" s="260"/>
    </row>
    <row r="19" spans="1:45" ht="29.25" customHeight="1" x14ac:dyDescent="0.25">
      <c r="A19" s="540">
        <v>638</v>
      </c>
      <c r="B19" s="541"/>
      <c r="C19" s="541"/>
      <c r="D19" s="542" t="s">
        <v>149</v>
      </c>
      <c r="E19" s="542"/>
      <c r="F19" s="542"/>
      <c r="G19" s="548"/>
      <c r="H19" s="28">
        <f t="shared" si="3"/>
        <v>23977000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56">
        <f>'Ad-2. UNOS prihoda'!L35</f>
        <v>0</v>
      </c>
      <c r="M19" s="316">
        <f>'Ad-2. UNOS prihoda'!M35</f>
        <v>0</v>
      </c>
      <c r="N19" s="30">
        <f>'Ad-2. UNOS prihoda'!N35</f>
        <v>0</v>
      </c>
      <c r="O19" s="30">
        <f>'Ad-2. UNOS prihoda'!O35</f>
        <v>23977000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1">
        <f t="shared" si="17"/>
        <v>0</v>
      </c>
      <c r="U19" s="401"/>
      <c r="V19" s="402"/>
      <c r="W19" s="403"/>
      <c r="X19" s="404"/>
      <c r="Y19" s="405"/>
      <c r="Z19" s="406"/>
      <c r="AA19" s="406"/>
      <c r="AB19" s="406"/>
      <c r="AC19" s="406"/>
      <c r="AD19" s="406"/>
      <c r="AE19" s="403"/>
      <c r="AF19" s="261">
        <f t="shared" si="19"/>
        <v>0</v>
      </c>
      <c r="AG19" s="401"/>
      <c r="AH19" s="402"/>
      <c r="AI19" s="403"/>
      <c r="AJ19" s="404"/>
      <c r="AK19" s="405"/>
      <c r="AL19" s="406"/>
      <c r="AM19" s="406"/>
      <c r="AN19" s="406"/>
      <c r="AO19" s="406"/>
      <c r="AP19" s="406"/>
      <c r="AQ19" s="403"/>
      <c r="AR19" s="260"/>
      <c r="AS19" s="260"/>
    </row>
    <row r="20" spans="1:45" ht="29.25" customHeight="1" x14ac:dyDescent="0.25">
      <c r="A20" s="540">
        <v>639</v>
      </c>
      <c r="B20" s="541"/>
      <c r="C20" s="541"/>
      <c r="D20" s="542" t="s">
        <v>185</v>
      </c>
      <c r="E20" s="542"/>
      <c r="F20" s="542"/>
      <c r="G20" s="548"/>
      <c r="H20" s="28">
        <f t="shared" si="3"/>
        <v>134553</v>
      </c>
      <c r="I20" s="29">
        <f>'Ad-2. UNOS prihoda'!I44</f>
        <v>0</v>
      </c>
      <c r="J20" s="92">
        <f>'Ad-2. UNOS prihoda'!J44</f>
        <v>0</v>
      </c>
      <c r="K20" s="31">
        <f>'Ad-2. UNOS prihoda'!K44</f>
        <v>134553</v>
      </c>
      <c r="L20" s="356">
        <f>'Ad-2. UNOS prihoda'!L44</f>
        <v>0</v>
      </c>
      <c r="M20" s="316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1">
        <f t="shared" si="17"/>
        <v>0</v>
      </c>
      <c r="U20" s="401"/>
      <c r="V20" s="402"/>
      <c r="W20" s="403"/>
      <c r="X20" s="404"/>
      <c r="Y20" s="405"/>
      <c r="Z20" s="406"/>
      <c r="AA20" s="406"/>
      <c r="AB20" s="406"/>
      <c r="AC20" s="406"/>
      <c r="AD20" s="406"/>
      <c r="AE20" s="403"/>
      <c r="AF20" s="261">
        <f t="shared" si="19"/>
        <v>0</v>
      </c>
      <c r="AG20" s="401"/>
      <c r="AH20" s="402"/>
      <c r="AI20" s="403"/>
      <c r="AJ20" s="404"/>
      <c r="AK20" s="405"/>
      <c r="AL20" s="406"/>
      <c r="AM20" s="406"/>
      <c r="AN20" s="406"/>
      <c r="AO20" s="406"/>
      <c r="AP20" s="406"/>
      <c r="AQ20" s="403"/>
      <c r="AR20" s="260"/>
      <c r="AS20" s="260"/>
    </row>
    <row r="21" spans="1:45" s="195" customFormat="1" ht="15" x14ac:dyDescent="0.25">
      <c r="A21" s="536">
        <v>64</v>
      </c>
      <c r="B21" s="537"/>
      <c r="C21" s="228"/>
      <c r="D21" s="538" t="s">
        <v>52</v>
      </c>
      <c r="E21" s="538"/>
      <c r="F21" s="538"/>
      <c r="G21" s="539"/>
      <c r="H21" s="254">
        <f t="shared" si="3"/>
        <v>20000</v>
      </c>
      <c r="I21" s="345">
        <f>I22+I23</f>
        <v>0</v>
      </c>
      <c r="J21" s="287">
        <f t="shared" ref="J21:S21" si="20">J22+J23</f>
        <v>0</v>
      </c>
      <c r="K21" s="256">
        <f t="shared" si="20"/>
        <v>0</v>
      </c>
      <c r="L21" s="330">
        <f t="shared" si="20"/>
        <v>0</v>
      </c>
      <c r="M21" s="257">
        <f t="shared" si="20"/>
        <v>20000</v>
      </c>
      <c r="N21" s="258">
        <f t="shared" si="20"/>
        <v>0</v>
      </c>
      <c r="O21" s="258">
        <f t="shared" si="20"/>
        <v>0</v>
      </c>
      <c r="P21" s="258">
        <f t="shared" si="20"/>
        <v>0</v>
      </c>
      <c r="Q21" s="258">
        <f t="shared" si="20"/>
        <v>0</v>
      </c>
      <c r="R21" s="258">
        <f t="shared" si="20"/>
        <v>0</v>
      </c>
      <c r="S21" s="256">
        <f t="shared" si="20"/>
        <v>0</v>
      </c>
      <c r="T21" s="46">
        <f>SUM(U21:AE21)</f>
        <v>20000</v>
      </c>
      <c r="U21" s="345">
        <f>'Ad-2. UNOS prihoda'!U49</f>
        <v>0</v>
      </c>
      <c r="V21" s="287">
        <f>'Ad-2. UNOS prihoda'!V49</f>
        <v>0</v>
      </c>
      <c r="W21" s="256">
        <f>'Ad-2. UNOS prihoda'!W49</f>
        <v>0</v>
      </c>
      <c r="X21" s="330">
        <f>'Ad-2. UNOS prihoda'!X49</f>
        <v>0</v>
      </c>
      <c r="Y21" s="257">
        <f>'Ad-2. UNOS prihoda'!Y49</f>
        <v>20000</v>
      </c>
      <c r="Z21" s="258">
        <f>'Ad-2. UNOS prihoda'!Z49</f>
        <v>0</v>
      </c>
      <c r="AA21" s="258">
        <f>'Ad-2. UNOS prihoda'!AA49</f>
        <v>0</v>
      </c>
      <c r="AB21" s="258">
        <f>'Ad-2. UNOS prihoda'!AB49</f>
        <v>0</v>
      </c>
      <c r="AC21" s="258">
        <f>'Ad-2. UNOS prihoda'!AC49</f>
        <v>0</v>
      </c>
      <c r="AD21" s="258">
        <f>'Ad-2. UNOS prihoda'!AD49</f>
        <v>0</v>
      </c>
      <c r="AE21" s="256">
        <f>'Ad-2. UNOS prihoda'!AE49</f>
        <v>0</v>
      </c>
      <c r="AF21" s="46">
        <f>SUM(AG21:AQ21)</f>
        <v>20000</v>
      </c>
      <c r="AG21" s="345">
        <f>'Ad-2. UNOS prihoda'!AG49</f>
        <v>0</v>
      </c>
      <c r="AH21" s="287">
        <f>'Ad-2. UNOS prihoda'!AH49</f>
        <v>0</v>
      </c>
      <c r="AI21" s="256">
        <f>'Ad-2. UNOS prihoda'!AI49</f>
        <v>0</v>
      </c>
      <c r="AJ21" s="330">
        <f>'Ad-2. UNOS prihoda'!AJ49</f>
        <v>0</v>
      </c>
      <c r="AK21" s="257">
        <f>'Ad-2. UNOS prihoda'!AK49</f>
        <v>20000</v>
      </c>
      <c r="AL21" s="258">
        <f>'Ad-2. UNOS prihoda'!AL49</f>
        <v>0</v>
      </c>
      <c r="AM21" s="258">
        <f>'Ad-2. UNOS prihoda'!AM49</f>
        <v>0</v>
      </c>
      <c r="AN21" s="258">
        <f>'Ad-2. UNOS prihoda'!AN49</f>
        <v>0</v>
      </c>
      <c r="AO21" s="258">
        <f>'Ad-2. UNOS prihoda'!AO49</f>
        <v>0</v>
      </c>
      <c r="AP21" s="258">
        <f>'Ad-2. UNOS prihoda'!AP49</f>
        <v>0</v>
      </c>
      <c r="AQ21" s="256">
        <f>'Ad-2. UNOS prihoda'!AQ49</f>
        <v>0</v>
      </c>
      <c r="AR21" s="260"/>
      <c r="AS21" s="260"/>
    </row>
    <row r="22" spans="1:45" ht="15" customHeight="1" x14ac:dyDescent="0.25">
      <c r="A22" s="540">
        <v>641</v>
      </c>
      <c r="B22" s="541"/>
      <c r="C22" s="541"/>
      <c r="D22" s="542" t="s">
        <v>53</v>
      </c>
      <c r="E22" s="542"/>
      <c r="F22" s="542"/>
      <c r="G22" s="548"/>
      <c r="H22" s="28">
        <f t="shared" si="3"/>
        <v>20000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56">
        <f>'Ad-2. UNOS prihoda'!L50</f>
        <v>0</v>
      </c>
      <c r="M22" s="316">
        <f>'Ad-2. UNOS prihoda'!M50</f>
        <v>20000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1">
        <f t="shared" si="17"/>
        <v>0</v>
      </c>
      <c r="U22" s="401"/>
      <c r="V22" s="402"/>
      <c r="W22" s="403"/>
      <c r="X22" s="404"/>
      <c r="Y22" s="405"/>
      <c r="Z22" s="406"/>
      <c r="AA22" s="406"/>
      <c r="AB22" s="406"/>
      <c r="AC22" s="406"/>
      <c r="AD22" s="406"/>
      <c r="AE22" s="403"/>
      <c r="AF22" s="261">
        <f t="shared" ref="AF22:AF23" si="21">SUM(AG22:AQ22)</f>
        <v>0</v>
      </c>
      <c r="AG22" s="401"/>
      <c r="AH22" s="402"/>
      <c r="AI22" s="403"/>
      <c r="AJ22" s="404"/>
      <c r="AK22" s="405"/>
      <c r="AL22" s="406"/>
      <c r="AM22" s="406"/>
      <c r="AN22" s="406"/>
      <c r="AO22" s="406"/>
      <c r="AP22" s="406"/>
      <c r="AQ22" s="403"/>
      <c r="AR22" s="260"/>
      <c r="AS22" s="260"/>
    </row>
    <row r="23" spans="1:45" ht="15" customHeight="1" x14ac:dyDescent="0.25">
      <c r="A23" s="540">
        <v>642</v>
      </c>
      <c r="B23" s="541"/>
      <c r="C23" s="541"/>
      <c r="D23" s="542" t="s">
        <v>63</v>
      </c>
      <c r="E23" s="542"/>
      <c r="F23" s="542"/>
      <c r="G23" s="548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56">
        <f>'Ad-2. UNOS prihoda'!L57</f>
        <v>0</v>
      </c>
      <c r="M23" s="316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1">
        <f t="shared" si="17"/>
        <v>0</v>
      </c>
      <c r="U23" s="401"/>
      <c r="V23" s="402"/>
      <c r="W23" s="403"/>
      <c r="X23" s="404"/>
      <c r="Y23" s="405"/>
      <c r="Z23" s="406"/>
      <c r="AA23" s="406"/>
      <c r="AB23" s="406"/>
      <c r="AC23" s="406"/>
      <c r="AD23" s="406"/>
      <c r="AE23" s="403"/>
      <c r="AF23" s="261">
        <f t="shared" si="21"/>
        <v>0</v>
      </c>
      <c r="AG23" s="401"/>
      <c r="AH23" s="402"/>
      <c r="AI23" s="403"/>
      <c r="AJ23" s="404"/>
      <c r="AK23" s="405"/>
      <c r="AL23" s="406"/>
      <c r="AM23" s="406"/>
      <c r="AN23" s="406"/>
      <c r="AO23" s="406"/>
      <c r="AP23" s="406"/>
      <c r="AQ23" s="403"/>
      <c r="AR23" s="260"/>
      <c r="AS23" s="260"/>
    </row>
    <row r="24" spans="1:45" s="195" customFormat="1" ht="41.25" customHeight="1" x14ac:dyDescent="0.25">
      <c r="A24" s="536">
        <v>65</v>
      </c>
      <c r="B24" s="537"/>
      <c r="C24" s="228"/>
      <c r="D24" s="538" t="s">
        <v>54</v>
      </c>
      <c r="E24" s="538"/>
      <c r="F24" s="538"/>
      <c r="G24" s="539"/>
      <c r="H24" s="254">
        <f t="shared" si="3"/>
        <v>0</v>
      </c>
      <c r="I24" s="345">
        <f>I25</f>
        <v>0</v>
      </c>
      <c r="J24" s="287">
        <f t="shared" ref="J24:S24" si="22">J25</f>
        <v>0</v>
      </c>
      <c r="K24" s="256">
        <f t="shared" si="22"/>
        <v>0</v>
      </c>
      <c r="L24" s="330">
        <f t="shared" si="22"/>
        <v>0</v>
      </c>
      <c r="M24" s="257">
        <f t="shared" si="22"/>
        <v>0</v>
      </c>
      <c r="N24" s="258">
        <f t="shared" si="22"/>
        <v>0</v>
      </c>
      <c r="O24" s="258">
        <f t="shared" si="22"/>
        <v>0</v>
      </c>
      <c r="P24" s="258">
        <f t="shared" si="22"/>
        <v>0</v>
      </c>
      <c r="Q24" s="258">
        <f t="shared" si="22"/>
        <v>0</v>
      </c>
      <c r="R24" s="258">
        <f t="shared" si="22"/>
        <v>0</v>
      </c>
      <c r="S24" s="256">
        <f t="shared" si="22"/>
        <v>0</v>
      </c>
      <c r="T24" s="46">
        <f>SUM(U24:AE24)</f>
        <v>0</v>
      </c>
      <c r="U24" s="345">
        <f>'Ad-2. UNOS prihoda'!U60</f>
        <v>0</v>
      </c>
      <c r="V24" s="287">
        <f>'Ad-2. UNOS prihoda'!V60</f>
        <v>0</v>
      </c>
      <c r="W24" s="256">
        <f>'Ad-2. UNOS prihoda'!W60</f>
        <v>0</v>
      </c>
      <c r="X24" s="330">
        <f>'Ad-2. UNOS prihoda'!X60</f>
        <v>0</v>
      </c>
      <c r="Y24" s="257">
        <f>'Ad-2. UNOS prihoda'!Y60</f>
        <v>0</v>
      </c>
      <c r="Z24" s="258">
        <f>'Ad-2. UNOS prihoda'!Z60</f>
        <v>0</v>
      </c>
      <c r="AA24" s="258">
        <f>'Ad-2. UNOS prihoda'!AA60</f>
        <v>0</v>
      </c>
      <c r="AB24" s="258">
        <f>'Ad-2. UNOS prihoda'!AB60</f>
        <v>0</v>
      </c>
      <c r="AC24" s="258">
        <f>'Ad-2. UNOS prihoda'!AC60</f>
        <v>0</v>
      </c>
      <c r="AD24" s="258">
        <f>'Ad-2. UNOS prihoda'!AD60</f>
        <v>0</v>
      </c>
      <c r="AE24" s="256">
        <f>'Ad-2. UNOS prihoda'!AE60</f>
        <v>0</v>
      </c>
      <c r="AF24" s="46">
        <f>SUM(AG24:AQ24)</f>
        <v>0</v>
      </c>
      <c r="AG24" s="345">
        <f>'Ad-2. UNOS prihoda'!AG60</f>
        <v>0</v>
      </c>
      <c r="AH24" s="287">
        <f>'Ad-2. UNOS prihoda'!AH60</f>
        <v>0</v>
      </c>
      <c r="AI24" s="256">
        <f>'Ad-2. UNOS prihoda'!AI60</f>
        <v>0</v>
      </c>
      <c r="AJ24" s="330">
        <f>'Ad-2. UNOS prihoda'!AJ60</f>
        <v>0</v>
      </c>
      <c r="AK24" s="257">
        <f>'Ad-2. UNOS prihoda'!AK60</f>
        <v>0</v>
      </c>
      <c r="AL24" s="258">
        <f>'Ad-2. UNOS prihoda'!AL60</f>
        <v>0</v>
      </c>
      <c r="AM24" s="258">
        <f>'Ad-2. UNOS prihoda'!AM60</f>
        <v>0</v>
      </c>
      <c r="AN24" s="258">
        <f>'Ad-2. UNOS prihoda'!AN60</f>
        <v>0</v>
      </c>
      <c r="AO24" s="258">
        <f>'Ad-2. UNOS prihoda'!AO60</f>
        <v>0</v>
      </c>
      <c r="AP24" s="258">
        <f>'Ad-2. UNOS prihoda'!AP60</f>
        <v>0</v>
      </c>
      <c r="AQ24" s="256">
        <f>'Ad-2. UNOS prihoda'!AQ60</f>
        <v>0</v>
      </c>
      <c r="AR24" s="260"/>
      <c r="AS24" s="260"/>
    </row>
    <row r="25" spans="1:45" ht="15.75" customHeight="1" x14ac:dyDescent="0.25">
      <c r="A25" s="540">
        <v>652</v>
      </c>
      <c r="B25" s="541"/>
      <c r="C25" s="541"/>
      <c r="D25" s="542" t="s">
        <v>55</v>
      </c>
      <c r="E25" s="542"/>
      <c r="F25" s="542"/>
      <c r="G25" s="548"/>
      <c r="H25" s="28">
        <f t="shared" si="3"/>
        <v>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56">
        <f>'Ad-2. UNOS prihoda'!L61</f>
        <v>0</v>
      </c>
      <c r="M25" s="316">
        <f>'Ad-2. UNOS prihoda'!M61</f>
        <v>0</v>
      </c>
      <c r="N25" s="30">
        <f>'Ad-2. UNOS prihoda'!N61</f>
        <v>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1">
        <f t="shared" si="17"/>
        <v>0</v>
      </c>
      <c r="U25" s="401"/>
      <c r="V25" s="402"/>
      <c r="W25" s="403"/>
      <c r="X25" s="404"/>
      <c r="Y25" s="405"/>
      <c r="Z25" s="406"/>
      <c r="AA25" s="406"/>
      <c r="AB25" s="406"/>
      <c r="AC25" s="406"/>
      <c r="AD25" s="406"/>
      <c r="AE25" s="403"/>
      <c r="AF25" s="261">
        <f t="shared" ref="AF25" si="23">SUM(AG25:AQ25)</f>
        <v>0</v>
      </c>
      <c r="AG25" s="401"/>
      <c r="AH25" s="402"/>
      <c r="AI25" s="403"/>
      <c r="AJ25" s="404"/>
      <c r="AK25" s="405"/>
      <c r="AL25" s="406"/>
      <c r="AM25" s="406"/>
      <c r="AN25" s="406"/>
      <c r="AO25" s="406"/>
      <c r="AP25" s="406"/>
      <c r="AQ25" s="403"/>
      <c r="AR25" s="260"/>
      <c r="AS25" s="260"/>
    </row>
    <row r="26" spans="1:45" s="195" customFormat="1" ht="27.75" customHeight="1" x14ac:dyDescent="0.25">
      <c r="A26" s="536">
        <v>66</v>
      </c>
      <c r="B26" s="537"/>
      <c r="C26" s="228"/>
      <c r="D26" s="538" t="s">
        <v>56</v>
      </c>
      <c r="E26" s="538"/>
      <c r="F26" s="538"/>
      <c r="G26" s="539"/>
      <c r="H26" s="254">
        <f t="shared" si="3"/>
        <v>505000</v>
      </c>
      <c r="I26" s="345">
        <f>I27+I28</f>
        <v>0</v>
      </c>
      <c r="J26" s="287">
        <f t="shared" ref="J26:S26" si="24">J27+J28</f>
        <v>0</v>
      </c>
      <c r="K26" s="256">
        <f t="shared" si="24"/>
        <v>0</v>
      </c>
      <c r="L26" s="330">
        <f t="shared" si="24"/>
        <v>0</v>
      </c>
      <c r="M26" s="257">
        <f t="shared" si="24"/>
        <v>505000</v>
      </c>
      <c r="N26" s="258">
        <f t="shared" si="24"/>
        <v>0</v>
      </c>
      <c r="O26" s="258">
        <f t="shared" si="24"/>
        <v>0</v>
      </c>
      <c r="P26" s="258">
        <f t="shared" si="24"/>
        <v>0</v>
      </c>
      <c r="Q26" s="258">
        <f t="shared" si="24"/>
        <v>0</v>
      </c>
      <c r="R26" s="258">
        <f t="shared" si="24"/>
        <v>0</v>
      </c>
      <c r="S26" s="256">
        <f t="shared" si="24"/>
        <v>0</v>
      </c>
      <c r="T26" s="46">
        <f>SUM(U26:AE26)</f>
        <v>505000</v>
      </c>
      <c r="U26" s="345">
        <f>'Ad-2. UNOS prihoda'!U67</f>
        <v>0</v>
      </c>
      <c r="V26" s="287">
        <f>'Ad-2. UNOS prihoda'!V67</f>
        <v>0</v>
      </c>
      <c r="W26" s="256">
        <f>'Ad-2. UNOS prihoda'!W67</f>
        <v>0</v>
      </c>
      <c r="X26" s="330">
        <f>'Ad-2. UNOS prihoda'!X67</f>
        <v>0</v>
      </c>
      <c r="Y26" s="257">
        <f>'Ad-2. UNOS prihoda'!Y67</f>
        <v>505000</v>
      </c>
      <c r="Z26" s="258">
        <f>'Ad-2. UNOS prihoda'!Z67</f>
        <v>0</v>
      </c>
      <c r="AA26" s="258">
        <f>'Ad-2. UNOS prihoda'!AA67</f>
        <v>0</v>
      </c>
      <c r="AB26" s="258">
        <f>'Ad-2. UNOS prihoda'!AB67</f>
        <v>0</v>
      </c>
      <c r="AC26" s="258">
        <f>'Ad-2. UNOS prihoda'!AC67</f>
        <v>0</v>
      </c>
      <c r="AD26" s="258">
        <f>'Ad-2. UNOS prihoda'!AD67</f>
        <v>0</v>
      </c>
      <c r="AE26" s="256">
        <f>'Ad-2. UNOS prihoda'!AE67</f>
        <v>0</v>
      </c>
      <c r="AF26" s="46">
        <f>SUM(AG26:AQ26)</f>
        <v>505000</v>
      </c>
      <c r="AG26" s="345">
        <f>'Ad-2. UNOS prihoda'!AG67</f>
        <v>0</v>
      </c>
      <c r="AH26" s="287">
        <f>'Ad-2. UNOS prihoda'!AH67</f>
        <v>0</v>
      </c>
      <c r="AI26" s="256">
        <f>'Ad-2. UNOS prihoda'!AI67</f>
        <v>0</v>
      </c>
      <c r="AJ26" s="330">
        <f>'Ad-2. UNOS prihoda'!AJ67</f>
        <v>0</v>
      </c>
      <c r="AK26" s="257">
        <f>'Ad-2. UNOS prihoda'!AK67</f>
        <v>505000</v>
      </c>
      <c r="AL26" s="258">
        <f>'Ad-2. UNOS prihoda'!AL67</f>
        <v>0</v>
      </c>
      <c r="AM26" s="258">
        <f>'Ad-2. UNOS prihoda'!AM67</f>
        <v>0</v>
      </c>
      <c r="AN26" s="258">
        <f>'Ad-2. UNOS prihoda'!AN67</f>
        <v>0</v>
      </c>
      <c r="AO26" s="258">
        <f>'Ad-2. UNOS prihoda'!AO67</f>
        <v>0</v>
      </c>
      <c r="AP26" s="258">
        <f>'Ad-2. UNOS prihoda'!AP67</f>
        <v>0</v>
      </c>
      <c r="AQ26" s="256">
        <f>'Ad-2. UNOS prihoda'!AQ67</f>
        <v>0</v>
      </c>
      <c r="AR26" s="260"/>
      <c r="AS26" s="260"/>
    </row>
    <row r="27" spans="1:45" ht="30.75" customHeight="1" x14ac:dyDescent="0.25">
      <c r="A27" s="540">
        <v>661</v>
      </c>
      <c r="B27" s="541"/>
      <c r="C27" s="541"/>
      <c r="D27" s="542" t="s">
        <v>57</v>
      </c>
      <c r="E27" s="542"/>
      <c r="F27" s="542"/>
      <c r="G27" s="548"/>
      <c r="H27" s="28">
        <f t="shared" si="3"/>
        <v>505000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56">
        <f>'Ad-2. UNOS prihoda'!L68</f>
        <v>0</v>
      </c>
      <c r="M27" s="316">
        <f>'Ad-2. UNOS prihoda'!M68</f>
        <v>505000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1">
        <f t="shared" si="17"/>
        <v>0</v>
      </c>
      <c r="U27" s="401"/>
      <c r="V27" s="402"/>
      <c r="W27" s="403"/>
      <c r="X27" s="404"/>
      <c r="Y27" s="405"/>
      <c r="Z27" s="406"/>
      <c r="AA27" s="406"/>
      <c r="AB27" s="406"/>
      <c r="AC27" s="406"/>
      <c r="AD27" s="406"/>
      <c r="AE27" s="403"/>
      <c r="AF27" s="261">
        <f t="shared" ref="AF27:AF28" si="25">SUM(AG27:AQ27)</f>
        <v>0</v>
      </c>
      <c r="AG27" s="401"/>
      <c r="AH27" s="402"/>
      <c r="AI27" s="403"/>
      <c r="AJ27" s="404"/>
      <c r="AK27" s="405"/>
      <c r="AL27" s="406"/>
      <c r="AM27" s="406"/>
      <c r="AN27" s="406"/>
      <c r="AO27" s="406"/>
      <c r="AP27" s="406"/>
      <c r="AQ27" s="403"/>
      <c r="AR27" s="260"/>
      <c r="AS27" s="260"/>
    </row>
    <row r="28" spans="1:45" ht="29.25" customHeight="1" x14ac:dyDescent="0.25">
      <c r="A28" s="540">
        <v>663</v>
      </c>
      <c r="B28" s="541"/>
      <c r="C28" s="541"/>
      <c r="D28" s="542" t="s">
        <v>58</v>
      </c>
      <c r="E28" s="542"/>
      <c r="F28" s="542"/>
      <c r="G28" s="548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56">
        <f>'Ad-2. UNOS prihoda'!L72</f>
        <v>0</v>
      </c>
      <c r="M28" s="316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261">
        <f t="shared" si="17"/>
        <v>0</v>
      </c>
      <c r="U28" s="401"/>
      <c r="V28" s="402"/>
      <c r="W28" s="403"/>
      <c r="X28" s="404"/>
      <c r="Y28" s="405"/>
      <c r="Z28" s="406"/>
      <c r="AA28" s="406"/>
      <c r="AB28" s="406"/>
      <c r="AC28" s="406"/>
      <c r="AD28" s="406"/>
      <c r="AE28" s="403"/>
      <c r="AF28" s="261">
        <f t="shared" si="25"/>
        <v>0</v>
      </c>
      <c r="AG28" s="401"/>
      <c r="AH28" s="402"/>
      <c r="AI28" s="403"/>
      <c r="AJ28" s="404"/>
      <c r="AK28" s="405"/>
      <c r="AL28" s="406"/>
      <c r="AM28" s="406"/>
      <c r="AN28" s="406"/>
      <c r="AO28" s="406"/>
      <c r="AP28" s="406"/>
      <c r="AQ28" s="403"/>
      <c r="AR28" s="260"/>
      <c r="AS28" s="260"/>
    </row>
    <row r="29" spans="1:45" s="195" customFormat="1" ht="28.15" customHeight="1" x14ac:dyDescent="0.25">
      <c r="A29" s="536">
        <v>67</v>
      </c>
      <c r="B29" s="537"/>
      <c r="C29" s="228"/>
      <c r="D29" s="538" t="s">
        <v>59</v>
      </c>
      <c r="E29" s="538"/>
      <c r="F29" s="538"/>
      <c r="G29" s="539"/>
      <c r="H29" s="254">
        <f t="shared" si="3"/>
        <v>1630778</v>
      </c>
      <c r="I29" s="345">
        <f>SUM(I30:I30)</f>
        <v>421178</v>
      </c>
      <c r="J29" s="287">
        <f t="shared" ref="J29:S29" si="26">SUM(J30:J30)</f>
        <v>1209600</v>
      </c>
      <c r="K29" s="256">
        <f t="shared" si="26"/>
        <v>0</v>
      </c>
      <c r="L29" s="330">
        <f t="shared" si="26"/>
        <v>0</v>
      </c>
      <c r="M29" s="257">
        <f t="shared" si="26"/>
        <v>0</v>
      </c>
      <c r="N29" s="258">
        <f t="shared" si="26"/>
        <v>0</v>
      </c>
      <c r="O29" s="258">
        <f t="shared" si="26"/>
        <v>0</v>
      </c>
      <c r="P29" s="258">
        <f t="shared" si="26"/>
        <v>0</v>
      </c>
      <c r="Q29" s="258">
        <f t="shared" si="26"/>
        <v>0</v>
      </c>
      <c r="R29" s="258">
        <f t="shared" si="26"/>
        <v>0</v>
      </c>
      <c r="S29" s="256">
        <f t="shared" si="26"/>
        <v>0</v>
      </c>
      <c r="T29" s="46">
        <f>SUM(U29:AE29)</f>
        <v>1630778</v>
      </c>
      <c r="U29" s="345">
        <f>'Ad-2. UNOS prihoda'!U81</f>
        <v>421178</v>
      </c>
      <c r="V29" s="287">
        <f>'Ad-2. UNOS prihoda'!V81</f>
        <v>1209600</v>
      </c>
      <c r="W29" s="256">
        <f>'Ad-2. UNOS prihoda'!W81</f>
        <v>0</v>
      </c>
      <c r="X29" s="330">
        <f>'Ad-2. UNOS prihoda'!X81</f>
        <v>0</v>
      </c>
      <c r="Y29" s="257">
        <f>'Ad-2. UNOS prihoda'!Y81</f>
        <v>0</v>
      </c>
      <c r="Z29" s="258">
        <f>'Ad-2. UNOS prihoda'!Z81</f>
        <v>0</v>
      </c>
      <c r="AA29" s="258">
        <f>'Ad-2. UNOS prihoda'!AA81</f>
        <v>0</v>
      </c>
      <c r="AB29" s="258">
        <f>'Ad-2. UNOS prihoda'!AB81</f>
        <v>0</v>
      </c>
      <c r="AC29" s="258">
        <f>'Ad-2. UNOS prihoda'!AC81</f>
        <v>0</v>
      </c>
      <c r="AD29" s="258">
        <f>'Ad-2. UNOS prihoda'!AD81</f>
        <v>0</v>
      </c>
      <c r="AE29" s="256">
        <f>'Ad-2. UNOS prihoda'!AE81</f>
        <v>0</v>
      </c>
      <c r="AF29" s="46">
        <f>SUM(AG29:AQ29)</f>
        <v>1630778</v>
      </c>
      <c r="AG29" s="345">
        <f>'Ad-2. UNOS prihoda'!AG81</f>
        <v>421178</v>
      </c>
      <c r="AH29" s="287">
        <f>'Ad-2. UNOS prihoda'!AH81</f>
        <v>1209600</v>
      </c>
      <c r="AI29" s="256">
        <f>'Ad-2. UNOS prihoda'!AI81</f>
        <v>0</v>
      </c>
      <c r="AJ29" s="330">
        <f>'Ad-2. UNOS prihoda'!AJ81</f>
        <v>0</v>
      </c>
      <c r="AK29" s="257">
        <f>'Ad-2. UNOS prihoda'!AK81</f>
        <v>0</v>
      </c>
      <c r="AL29" s="258">
        <f>'Ad-2. UNOS prihoda'!AL81</f>
        <v>0</v>
      </c>
      <c r="AM29" s="258">
        <f>'Ad-2. UNOS prihoda'!AM81</f>
        <v>0</v>
      </c>
      <c r="AN29" s="258">
        <f>'Ad-2. UNOS prihoda'!AN81</f>
        <v>0</v>
      </c>
      <c r="AO29" s="258">
        <f>'Ad-2. UNOS prihoda'!AO81</f>
        <v>0</v>
      </c>
      <c r="AP29" s="258">
        <f>'Ad-2. UNOS prihoda'!AP81</f>
        <v>0</v>
      </c>
      <c r="AQ29" s="256">
        <f>'Ad-2. UNOS prihoda'!AQ81</f>
        <v>0</v>
      </c>
      <c r="AR29" s="260"/>
      <c r="AS29" s="260"/>
    </row>
    <row r="30" spans="1:45" ht="27" customHeight="1" x14ac:dyDescent="0.25">
      <c r="A30" s="540">
        <v>671</v>
      </c>
      <c r="B30" s="541"/>
      <c r="C30" s="541"/>
      <c r="D30" s="542" t="s">
        <v>60</v>
      </c>
      <c r="E30" s="542"/>
      <c r="F30" s="542"/>
      <c r="G30" s="548"/>
      <c r="H30" s="28">
        <f t="shared" si="3"/>
        <v>1630778</v>
      </c>
      <c r="I30" s="29">
        <f>'Ad-2. UNOS prihoda'!I82</f>
        <v>421178</v>
      </c>
      <c r="J30" s="92">
        <f>'Ad-2. UNOS prihoda'!J82</f>
        <v>1209600</v>
      </c>
      <c r="K30" s="31">
        <f>'Ad-2. UNOS prihoda'!K82</f>
        <v>0</v>
      </c>
      <c r="L30" s="356">
        <f>'Ad-2. UNOS prihoda'!L82</f>
        <v>0</v>
      </c>
      <c r="M30" s="316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1">
        <f t="shared" si="17"/>
        <v>0</v>
      </c>
      <c r="U30" s="401"/>
      <c r="V30" s="402"/>
      <c r="W30" s="403"/>
      <c r="X30" s="404"/>
      <c r="Y30" s="405"/>
      <c r="Z30" s="406"/>
      <c r="AA30" s="406"/>
      <c r="AB30" s="406"/>
      <c r="AC30" s="406"/>
      <c r="AD30" s="406"/>
      <c r="AE30" s="403"/>
      <c r="AF30" s="262">
        <f t="shared" ref="AF30" si="27">SUM(AG30:AQ30)</f>
        <v>0</v>
      </c>
      <c r="AG30" s="401"/>
      <c r="AH30" s="402"/>
      <c r="AI30" s="403"/>
      <c r="AJ30" s="404"/>
      <c r="AK30" s="405"/>
      <c r="AL30" s="406"/>
      <c r="AM30" s="406"/>
      <c r="AN30" s="406"/>
      <c r="AO30" s="406"/>
      <c r="AP30" s="406"/>
      <c r="AQ30" s="403"/>
      <c r="AR30" s="260"/>
      <c r="AS30" s="260"/>
    </row>
    <row r="31" spans="1:45" s="195" customFormat="1" ht="15" x14ac:dyDescent="0.25">
      <c r="A31" s="536">
        <v>68</v>
      </c>
      <c r="B31" s="537"/>
      <c r="C31" s="228"/>
      <c r="D31" s="538" t="s">
        <v>152</v>
      </c>
      <c r="E31" s="538"/>
      <c r="F31" s="538"/>
      <c r="G31" s="539"/>
      <c r="H31" s="254">
        <f t="shared" si="3"/>
        <v>0</v>
      </c>
      <c r="I31" s="345">
        <f>SUM(I32:I33)</f>
        <v>0</v>
      </c>
      <c r="J31" s="287">
        <f t="shared" ref="J31:S31" si="28">SUM(J32:J33)</f>
        <v>0</v>
      </c>
      <c r="K31" s="256">
        <f t="shared" si="28"/>
        <v>0</v>
      </c>
      <c r="L31" s="330">
        <f t="shared" si="28"/>
        <v>0</v>
      </c>
      <c r="M31" s="257">
        <f t="shared" si="28"/>
        <v>0</v>
      </c>
      <c r="N31" s="258">
        <f t="shared" si="28"/>
        <v>0</v>
      </c>
      <c r="O31" s="258">
        <f t="shared" si="28"/>
        <v>0</v>
      </c>
      <c r="P31" s="258">
        <f t="shared" si="28"/>
        <v>0</v>
      </c>
      <c r="Q31" s="258">
        <f t="shared" si="28"/>
        <v>0</v>
      </c>
      <c r="R31" s="258">
        <f t="shared" si="28"/>
        <v>0</v>
      </c>
      <c r="S31" s="256">
        <f t="shared" si="28"/>
        <v>0</v>
      </c>
      <c r="T31" s="254">
        <f>SUM(U31:AE31)</f>
        <v>0</v>
      </c>
      <c r="U31" s="345">
        <f>'Ad-2. UNOS prihoda'!U86</f>
        <v>0</v>
      </c>
      <c r="V31" s="287">
        <f>'Ad-2. UNOS prihoda'!V86</f>
        <v>0</v>
      </c>
      <c r="W31" s="256">
        <f>'Ad-2. UNOS prihoda'!W86</f>
        <v>0</v>
      </c>
      <c r="X31" s="330">
        <f>'Ad-2. UNOS prihoda'!X86</f>
        <v>0</v>
      </c>
      <c r="Y31" s="257">
        <f>'Ad-2. UNOS prihoda'!Y86</f>
        <v>0</v>
      </c>
      <c r="Z31" s="258">
        <f>'Ad-2. UNOS prihoda'!Z86</f>
        <v>0</v>
      </c>
      <c r="AA31" s="258">
        <f>'Ad-2. UNOS prihoda'!AA86</f>
        <v>0</v>
      </c>
      <c r="AB31" s="258">
        <f>'Ad-2. UNOS prihoda'!AB86</f>
        <v>0</v>
      </c>
      <c r="AC31" s="258">
        <f>'Ad-2. UNOS prihoda'!AC86</f>
        <v>0</v>
      </c>
      <c r="AD31" s="258">
        <f>'Ad-2. UNOS prihoda'!AD86</f>
        <v>0</v>
      </c>
      <c r="AE31" s="256">
        <f>'Ad-2. UNOS prihoda'!AE86</f>
        <v>0</v>
      </c>
      <c r="AF31" s="254">
        <f>SUM(AG31:AQ31)</f>
        <v>0</v>
      </c>
      <c r="AG31" s="345">
        <f>'Ad-2. UNOS prihoda'!AG86</f>
        <v>0</v>
      </c>
      <c r="AH31" s="287">
        <f>'Ad-2. UNOS prihoda'!AH86</f>
        <v>0</v>
      </c>
      <c r="AI31" s="256">
        <f>'Ad-2. UNOS prihoda'!AI86</f>
        <v>0</v>
      </c>
      <c r="AJ31" s="330">
        <f>'Ad-2. UNOS prihoda'!AJ86</f>
        <v>0</v>
      </c>
      <c r="AK31" s="257">
        <f>'Ad-2. UNOS prihoda'!AK86</f>
        <v>0</v>
      </c>
      <c r="AL31" s="258">
        <f>'Ad-2. UNOS prihoda'!AL86</f>
        <v>0</v>
      </c>
      <c r="AM31" s="258">
        <f>'Ad-2. UNOS prihoda'!AM86</f>
        <v>0</v>
      </c>
      <c r="AN31" s="258">
        <f>'Ad-2. UNOS prihoda'!AN86</f>
        <v>0</v>
      </c>
      <c r="AO31" s="258">
        <f>'Ad-2. UNOS prihoda'!AO86</f>
        <v>0</v>
      </c>
      <c r="AP31" s="258">
        <f>'Ad-2. UNOS prihoda'!AP86</f>
        <v>0</v>
      </c>
      <c r="AQ31" s="256">
        <f>'Ad-2. UNOS prihoda'!AQ86</f>
        <v>0</v>
      </c>
      <c r="AR31" s="260"/>
      <c r="AS31" s="260"/>
    </row>
    <row r="32" spans="1:45" ht="14.25" x14ac:dyDescent="0.25">
      <c r="A32" s="540">
        <v>681</v>
      </c>
      <c r="B32" s="541"/>
      <c r="C32" s="541"/>
      <c r="D32" s="542" t="s">
        <v>233</v>
      </c>
      <c r="E32" s="542"/>
      <c r="F32" s="542"/>
      <c r="G32" s="548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56">
        <f>'Ad-2. UNOS prihoda'!L87</f>
        <v>0</v>
      </c>
      <c r="M32" s="316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2">
        <f t="shared" ref="T32" si="29">SUM(U32:AE32)</f>
        <v>0</v>
      </c>
      <c r="U32" s="401"/>
      <c r="V32" s="402"/>
      <c r="W32" s="403"/>
      <c r="X32" s="404"/>
      <c r="Y32" s="405"/>
      <c r="Z32" s="406"/>
      <c r="AA32" s="406"/>
      <c r="AB32" s="406"/>
      <c r="AC32" s="406"/>
      <c r="AD32" s="406"/>
      <c r="AE32" s="403"/>
      <c r="AF32" s="262">
        <f t="shared" ref="AF32:AF33" si="30">SUM(AG32:AQ32)</f>
        <v>0</v>
      </c>
      <c r="AG32" s="401"/>
      <c r="AH32" s="402"/>
      <c r="AI32" s="403"/>
      <c r="AJ32" s="404"/>
      <c r="AK32" s="405"/>
      <c r="AL32" s="406"/>
      <c r="AM32" s="406"/>
      <c r="AN32" s="406"/>
      <c r="AO32" s="406"/>
      <c r="AP32" s="406"/>
      <c r="AQ32" s="403"/>
      <c r="AR32" s="260"/>
      <c r="AS32" s="260"/>
    </row>
    <row r="33" spans="1:45" ht="14.25" x14ac:dyDescent="0.25">
      <c r="A33" s="540">
        <v>683</v>
      </c>
      <c r="B33" s="541"/>
      <c r="C33" s="541"/>
      <c r="D33" s="542" t="s">
        <v>153</v>
      </c>
      <c r="E33" s="542"/>
      <c r="F33" s="542"/>
      <c r="G33" s="548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56">
        <f>'Ad-2. UNOS prihoda'!L89</f>
        <v>0</v>
      </c>
      <c r="M33" s="316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2">
        <f t="shared" ref="T33" si="31">SUM(U33:AE33)</f>
        <v>0</v>
      </c>
      <c r="U33" s="401"/>
      <c r="V33" s="402"/>
      <c r="W33" s="403"/>
      <c r="X33" s="404"/>
      <c r="Y33" s="405"/>
      <c r="Z33" s="406"/>
      <c r="AA33" s="406"/>
      <c r="AB33" s="406"/>
      <c r="AC33" s="406"/>
      <c r="AD33" s="406"/>
      <c r="AE33" s="403"/>
      <c r="AF33" s="262">
        <f t="shared" si="30"/>
        <v>0</v>
      </c>
      <c r="AG33" s="401"/>
      <c r="AH33" s="402"/>
      <c r="AI33" s="403"/>
      <c r="AJ33" s="404"/>
      <c r="AK33" s="405"/>
      <c r="AL33" s="406"/>
      <c r="AM33" s="406"/>
      <c r="AN33" s="406"/>
      <c r="AO33" s="406"/>
      <c r="AP33" s="406"/>
      <c r="AQ33" s="403"/>
      <c r="AR33" s="260"/>
      <c r="AS33" s="260"/>
    </row>
    <row r="34" spans="1:45" s="197" customFormat="1" ht="27.75" customHeight="1" x14ac:dyDescent="0.25">
      <c r="A34" s="347">
        <v>7</v>
      </c>
      <c r="B34" s="215"/>
      <c r="C34" s="215"/>
      <c r="D34" s="538" t="s">
        <v>95</v>
      </c>
      <c r="E34" s="538"/>
      <c r="F34" s="538"/>
      <c r="G34" s="539"/>
      <c r="H34" s="254">
        <f t="shared" si="3"/>
        <v>0</v>
      </c>
      <c r="I34" s="345">
        <f>I35</f>
        <v>0</v>
      </c>
      <c r="J34" s="287">
        <f t="shared" ref="J34:S34" si="32">J35</f>
        <v>0</v>
      </c>
      <c r="K34" s="256">
        <f t="shared" si="32"/>
        <v>0</v>
      </c>
      <c r="L34" s="330">
        <f t="shared" si="32"/>
        <v>0</v>
      </c>
      <c r="M34" s="257">
        <f t="shared" si="32"/>
        <v>0</v>
      </c>
      <c r="N34" s="258">
        <f t="shared" si="32"/>
        <v>0</v>
      </c>
      <c r="O34" s="258">
        <f t="shared" si="32"/>
        <v>0</v>
      </c>
      <c r="P34" s="258">
        <f t="shared" si="32"/>
        <v>0</v>
      </c>
      <c r="Q34" s="258">
        <f t="shared" si="32"/>
        <v>0</v>
      </c>
      <c r="R34" s="258">
        <f t="shared" si="32"/>
        <v>0</v>
      </c>
      <c r="S34" s="256">
        <f t="shared" si="32"/>
        <v>0</v>
      </c>
      <c r="T34" s="254">
        <f>SUM(U34:AE34)</f>
        <v>0</v>
      </c>
      <c r="U34" s="345">
        <f>U35</f>
        <v>0</v>
      </c>
      <c r="V34" s="287">
        <f t="shared" ref="V34:AE34" si="33">V35</f>
        <v>0</v>
      </c>
      <c r="W34" s="256">
        <f t="shared" si="33"/>
        <v>0</v>
      </c>
      <c r="X34" s="330">
        <f t="shared" si="33"/>
        <v>0</v>
      </c>
      <c r="Y34" s="257">
        <f t="shared" si="33"/>
        <v>0</v>
      </c>
      <c r="Z34" s="258">
        <f t="shared" si="33"/>
        <v>0</v>
      </c>
      <c r="AA34" s="258">
        <f t="shared" si="33"/>
        <v>0</v>
      </c>
      <c r="AB34" s="258">
        <f t="shared" si="33"/>
        <v>0</v>
      </c>
      <c r="AC34" s="258">
        <f t="shared" si="33"/>
        <v>0</v>
      </c>
      <c r="AD34" s="258">
        <f t="shared" si="33"/>
        <v>0</v>
      </c>
      <c r="AE34" s="256">
        <f t="shared" si="33"/>
        <v>0</v>
      </c>
      <c r="AF34" s="254">
        <f>SUM(AG34:AQ34)</f>
        <v>0</v>
      </c>
      <c r="AG34" s="345">
        <f>AG35</f>
        <v>0</v>
      </c>
      <c r="AH34" s="287">
        <f t="shared" ref="AH34" si="34">AH35</f>
        <v>0</v>
      </c>
      <c r="AI34" s="256">
        <f t="shared" ref="AI34" si="35">AI35</f>
        <v>0</v>
      </c>
      <c r="AJ34" s="330">
        <f t="shared" ref="AJ34" si="36">AJ35</f>
        <v>0</v>
      </c>
      <c r="AK34" s="257">
        <f t="shared" ref="AK34" si="37">AK35</f>
        <v>0</v>
      </c>
      <c r="AL34" s="258">
        <f t="shared" ref="AL34" si="38">AL35</f>
        <v>0</v>
      </c>
      <c r="AM34" s="258">
        <f t="shared" ref="AM34" si="39">AM35</f>
        <v>0</v>
      </c>
      <c r="AN34" s="258">
        <f t="shared" ref="AN34" si="40">AN35</f>
        <v>0</v>
      </c>
      <c r="AO34" s="258">
        <f t="shared" ref="AO34" si="41">AO35</f>
        <v>0</v>
      </c>
      <c r="AP34" s="258">
        <f t="shared" ref="AP34" si="42">AP35</f>
        <v>0</v>
      </c>
      <c r="AQ34" s="256">
        <f t="shared" ref="AQ34" si="43">AQ35</f>
        <v>0</v>
      </c>
      <c r="AR34" s="260"/>
      <c r="AS34" s="260"/>
    </row>
    <row r="35" spans="1:45" ht="24.75" customHeight="1" x14ac:dyDescent="0.25">
      <c r="A35" s="536">
        <v>72</v>
      </c>
      <c r="B35" s="537"/>
      <c r="C35" s="355"/>
      <c r="D35" s="538" t="s">
        <v>150</v>
      </c>
      <c r="E35" s="538"/>
      <c r="F35" s="538"/>
      <c r="G35" s="538"/>
      <c r="H35" s="254">
        <f t="shared" si="3"/>
        <v>0</v>
      </c>
      <c r="I35" s="345">
        <f>SUM(I36:I38)</f>
        <v>0</v>
      </c>
      <c r="J35" s="287">
        <f t="shared" ref="J35:S35" si="44">SUM(J36:J38)</f>
        <v>0</v>
      </c>
      <c r="K35" s="256">
        <f t="shared" si="44"/>
        <v>0</v>
      </c>
      <c r="L35" s="330">
        <f t="shared" si="44"/>
        <v>0</v>
      </c>
      <c r="M35" s="257">
        <f t="shared" si="44"/>
        <v>0</v>
      </c>
      <c r="N35" s="258">
        <f t="shared" si="44"/>
        <v>0</v>
      </c>
      <c r="O35" s="258">
        <f t="shared" si="44"/>
        <v>0</v>
      </c>
      <c r="P35" s="258">
        <f t="shared" si="44"/>
        <v>0</v>
      </c>
      <c r="Q35" s="258">
        <f t="shared" si="44"/>
        <v>0</v>
      </c>
      <c r="R35" s="258">
        <f t="shared" si="44"/>
        <v>0</v>
      </c>
      <c r="S35" s="259">
        <f t="shared" si="44"/>
        <v>0</v>
      </c>
      <c r="T35" s="254">
        <f>SUM(U35:AE35)</f>
        <v>0</v>
      </c>
      <c r="U35" s="345">
        <f>'Ad-2. UNOS prihoda'!U92</f>
        <v>0</v>
      </c>
      <c r="V35" s="287">
        <f>'Ad-2. UNOS prihoda'!V92</f>
        <v>0</v>
      </c>
      <c r="W35" s="256">
        <f>'Ad-2. UNOS prihoda'!W92</f>
        <v>0</v>
      </c>
      <c r="X35" s="330">
        <f>'Ad-2. UNOS prihoda'!X92</f>
        <v>0</v>
      </c>
      <c r="Y35" s="257">
        <f>'Ad-2. UNOS prihoda'!Y92</f>
        <v>0</v>
      </c>
      <c r="Z35" s="258">
        <f>'Ad-2. UNOS prihoda'!Z92</f>
        <v>0</v>
      </c>
      <c r="AA35" s="258">
        <f>'Ad-2. UNOS prihoda'!AA92</f>
        <v>0</v>
      </c>
      <c r="AB35" s="258">
        <f>'Ad-2. UNOS prihoda'!AB92</f>
        <v>0</v>
      </c>
      <c r="AC35" s="258">
        <f>'Ad-2. UNOS prihoda'!AC92</f>
        <v>0</v>
      </c>
      <c r="AD35" s="258">
        <f>'Ad-2. UNOS prihoda'!AD92</f>
        <v>0</v>
      </c>
      <c r="AE35" s="259">
        <f>'Ad-2. UNOS prihoda'!AE92</f>
        <v>0</v>
      </c>
      <c r="AF35" s="254">
        <f>SUM(AG35:AQ35)</f>
        <v>0</v>
      </c>
      <c r="AG35" s="345">
        <f>'Ad-2. UNOS prihoda'!AG92</f>
        <v>0</v>
      </c>
      <c r="AH35" s="287">
        <f>'Ad-2. UNOS prihoda'!AH92</f>
        <v>0</v>
      </c>
      <c r="AI35" s="256">
        <f>'Ad-2. UNOS prihoda'!AI92</f>
        <v>0</v>
      </c>
      <c r="AJ35" s="330">
        <f>'Ad-2. UNOS prihoda'!AJ92</f>
        <v>0</v>
      </c>
      <c r="AK35" s="257">
        <f>'Ad-2. UNOS prihoda'!AK92</f>
        <v>0</v>
      </c>
      <c r="AL35" s="258">
        <f>'Ad-2. UNOS prihoda'!AL92</f>
        <v>0</v>
      </c>
      <c r="AM35" s="258">
        <f>'Ad-2. UNOS prihoda'!AM92</f>
        <v>0</v>
      </c>
      <c r="AN35" s="258">
        <f>'Ad-2. UNOS prihoda'!AN92</f>
        <v>0</v>
      </c>
      <c r="AO35" s="258">
        <f>'Ad-2. UNOS prihoda'!AO92</f>
        <v>0</v>
      </c>
      <c r="AP35" s="258">
        <f>'Ad-2. UNOS prihoda'!AP92</f>
        <v>0</v>
      </c>
      <c r="AQ35" s="259">
        <f>'Ad-2. UNOS prihoda'!AQ92</f>
        <v>0</v>
      </c>
      <c r="AR35" s="260"/>
      <c r="AS35" s="260"/>
    </row>
    <row r="36" spans="1:45" ht="15" x14ac:dyDescent="0.25">
      <c r="A36" s="540">
        <v>721</v>
      </c>
      <c r="B36" s="543"/>
      <c r="C36" s="543"/>
      <c r="D36" s="542" t="s">
        <v>94</v>
      </c>
      <c r="E36" s="542"/>
      <c r="F36" s="542"/>
      <c r="G36" s="542"/>
      <c r="H36" s="28">
        <f t="shared" si="3"/>
        <v>0</v>
      </c>
      <c r="I36" s="345">
        <f>'Ad-2. UNOS prihoda'!I93</f>
        <v>0</v>
      </c>
      <c r="J36" s="287">
        <f>'Ad-2. UNOS prihoda'!J93</f>
        <v>0</v>
      </c>
      <c r="K36" s="256">
        <f>'Ad-2. UNOS prihoda'!K93</f>
        <v>0</v>
      </c>
      <c r="L36" s="330">
        <f>'Ad-2. UNOS prihoda'!L93</f>
        <v>0</v>
      </c>
      <c r="M36" s="257">
        <f>'Ad-2. UNOS prihoda'!M93</f>
        <v>0</v>
      </c>
      <c r="N36" s="258">
        <f>'Ad-2. UNOS prihoda'!N93</f>
        <v>0</v>
      </c>
      <c r="O36" s="258">
        <f>'Ad-2. UNOS prihoda'!O93</f>
        <v>0</v>
      </c>
      <c r="P36" s="258">
        <f>'Ad-2. UNOS prihoda'!P93</f>
        <v>0</v>
      </c>
      <c r="Q36" s="258">
        <f>'Ad-2. UNOS prihoda'!Q93</f>
        <v>0</v>
      </c>
      <c r="R36" s="258">
        <f>'Ad-2. UNOS prihoda'!R93</f>
        <v>0</v>
      </c>
      <c r="S36" s="259">
        <f>'Ad-2. UNOS prihoda'!S93</f>
        <v>0</v>
      </c>
      <c r="T36" s="262">
        <f>SUM(U36:AE36)</f>
        <v>0</v>
      </c>
      <c r="U36" s="345"/>
      <c r="V36" s="287"/>
      <c r="W36" s="256"/>
      <c r="X36" s="330"/>
      <c r="Y36" s="257"/>
      <c r="Z36" s="258"/>
      <c r="AA36" s="258"/>
      <c r="AB36" s="258"/>
      <c r="AC36" s="258"/>
      <c r="AD36" s="258"/>
      <c r="AE36" s="259"/>
      <c r="AF36" s="262">
        <f>SUM(AG36:AQ36)</f>
        <v>0</v>
      </c>
      <c r="AG36" s="345"/>
      <c r="AH36" s="287"/>
      <c r="AI36" s="256"/>
      <c r="AJ36" s="330"/>
      <c r="AK36" s="257"/>
      <c r="AL36" s="258"/>
      <c r="AM36" s="258"/>
      <c r="AN36" s="258"/>
      <c r="AO36" s="258"/>
      <c r="AP36" s="258"/>
      <c r="AQ36" s="259"/>
      <c r="AR36" s="260"/>
      <c r="AS36" s="260"/>
    </row>
    <row r="37" spans="1:45" ht="15" x14ac:dyDescent="0.25">
      <c r="A37" s="242"/>
      <c r="B37" s="409"/>
      <c r="C37" s="409">
        <v>722</v>
      </c>
      <c r="D37" s="542" t="s">
        <v>237</v>
      </c>
      <c r="E37" s="542"/>
      <c r="F37" s="542"/>
      <c r="G37" s="548"/>
      <c r="H37" s="28">
        <f t="shared" si="3"/>
        <v>0</v>
      </c>
      <c r="I37" s="345">
        <f>'Ad-2. UNOS prihoda'!I95</f>
        <v>0</v>
      </c>
      <c r="J37" s="287">
        <f>'Ad-2. UNOS prihoda'!J95</f>
        <v>0</v>
      </c>
      <c r="K37" s="256">
        <f>'Ad-2. UNOS prihoda'!K95</f>
        <v>0</v>
      </c>
      <c r="L37" s="330">
        <f>'Ad-2. UNOS prihoda'!L95</f>
        <v>0</v>
      </c>
      <c r="M37" s="257">
        <f>'Ad-2. UNOS prihoda'!M95</f>
        <v>0</v>
      </c>
      <c r="N37" s="258">
        <f>'Ad-2. UNOS prihoda'!N95</f>
        <v>0</v>
      </c>
      <c r="O37" s="258">
        <f>'Ad-2. UNOS prihoda'!O95</f>
        <v>0</v>
      </c>
      <c r="P37" s="258">
        <f>'Ad-2. UNOS prihoda'!P95</f>
        <v>0</v>
      </c>
      <c r="Q37" s="258">
        <f>'Ad-2. UNOS prihoda'!Q95</f>
        <v>0</v>
      </c>
      <c r="R37" s="258">
        <f>'Ad-2. UNOS prihoda'!R95</f>
        <v>0</v>
      </c>
      <c r="S37" s="259">
        <f>'Ad-2. UNOS prihoda'!S95</f>
        <v>0</v>
      </c>
      <c r="T37" s="262"/>
      <c r="U37" s="345"/>
      <c r="V37" s="287"/>
      <c r="W37" s="256"/>
      <c r="X37" s="330"/>
      <c r="Y37" s="257"/>
      <c r="Z37" s="258"/>
      <c r="AA37" s="258"/>
      <c r="AB37" s="258"/>
      <c r="AC37" s="258"/>
      <c r="AD37" s="258"/>
      <c r="AE37" s="259"/>
      <c r="AF37" s="262"/>
      <c r="AG37" s="345"/>
      <c r="AH37" s="287"/>
      <c r="AI37" s="256"/>
      <c r="AJ37" s="330"/>
      <c r="AK37" s="257"/>
      <c r="AL37" s="258"/>
      <c r="AM37" s="258"/>
      <c r="AN37" s="258"/>
      <c r="AO37" s="258"/>
      <c r="AP37" s="258"/>
      <c r="AQ37" s="259"/>
      <c r="AR37" s="260"/>
      <c r="AS37" s="260"/>
    </row>
    <row r="38" spans="1:45" ht="18" customHeight="1" x14ac:dyDescent="0.25">
      <c r="A38" s="540">
        <v>723</v>
      </c>
      <c r="B38" s="543"/>
      <c r="C38" s="543"/>
      <c r="D38" s="542" t="s">
        <v>151</v>
      </c>
      <c r="E38" s="542"/>
      <c r="F38" s="542"/>
      <c r="G38" s="542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56">
        <f>'Ad-2. UNOS prihoda'!L99</f>
        <v>0</v>
      </c>
      <c r="M38" s="316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2">
        <f>SUM(U38:AE38)</f>
        <v>0</v>
      </c>
      <c r="U38" s="401"/>
      <c r="V38" s="402"/>
      <c r="W38" s="403"/>
      <c r="X38" s="404"/>
      <c r="Y38" s="405"/>
      <c r="Z38" s="406"/>
      <c r="AA38" s="406"/>
      <c r="AB38" s="406"/>
      <c r="AC38" s="406"/>
      <c r="AD38" s="406"/>
      <c r="AE38" s="403"/>
      <c r="AF38" s="262">
        <f>SUM(AG38:AQ38)</f>
        <v>0</v>
      </c>
      <c r="AG38" s="401"/>
      <c r="AH38" s="402"/>
      <c r="AI38" s="403"/>
      <c r="AJ38" s="404"/>
      <c r="AK38" s="405"/>
      <c r="AL38" s="406"/>
      <c r="AM38" s="406"/>
      <c r="AN38" s="406"/>
      <c r="AO38" s="406"/>
      <c r="AP38" s="406"/>
      <c r="AQ38" s="410"/>
      <c r="AR38" s="260"/>
      <c r="AS38" s="260"/>
    </row>
    <row r="39" spans="1:45" s="62" customFormat="1" ht="20.45" customHeight="1" x14ac:dyDescent="0.25">
      <c r="A39" s="433"/>
      <c r="B39" s="417"/>
      <c r="C39" s="417"/>
      <c r="D39" s="418"/>
      <c r="E39" s="418"/>
      <c r="F39" s="418"/>
      <c r="G39" s="419"/>
      <c r="H39" s="414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6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4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6"/>
      <c r="AR39" s="413"/>
      <c r="AS39" s="413"/>
    </row>
    <row r="40" spans="1:45" s="194" customFormat="1" ht="22.9" customHeight="1" x14ac:dyDescent="0.25">
      <c r="A40" s="544" t="s">
        <v>75</v>
      </c>
      <c r="B40" s="545"/>
      <c r="C40" s="545"/>
      <c r="D40" s="545"/>
      <c r="E40" s="545"/>
      <c r="F40" s="545"/>
      <c r="G40" s="545"/>
      <c r="H40" s="39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5"/>
      <c r="T40" s="39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5"/>
      <c r="AF40" s="39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5"/>
      <c r="AR40" s="260"/>
      <c r="AS40" s="260"/>
    </row>
    <row r="41" spans="1:45" s="197" customFormat="1" ht="27.75" customHeight="1" x14ac:dyDescent="0.25">
      <c r="A41" s="347">
        <v>8</v>
      </c>
      <c r="B41" s="215"/>
      <c r="C41" s="215"/>
      <c r="D41" s="546" t="s">
        <v>71</v>
      </c>
      <c r="E41" s="546"/>
      <c r="F41" s="546"/>
      <c r="G41" s="547"/>
      <c r="H41" s="254">
        <f t="shared" ref="H41:H43" si="45">SUM(I41:S41)</f>
        <v>0</v>
      </c>
      <c r="I41" s="345">
        <f>I42</f>
        <v>0</v>
      </c>
      <c r="J41" s="287">
        <f t="shared" ref="J41:S42" si="46">J42</f>
        <v>0</v>
      </c>
      <c r="K41" s="256">
        <f t="shared" si="46"/>
        <v>0</v>
      </c>
      <c r="L41" s="398">
        <f t="shared" si="46"/>
        <v>0</v>
      </c>
      <c r="M41" s="257">
        <f t="shared" si="46"/>
        <v>0</v>
      </c>
      <c r="N41" s="258">
        <f t="shared" si="46"/>
        <v>0</v>
      </c>
      <c r="O41" s="258">
        <f t="shared" si="46"/>
        <v>0</v>
      </c>
      <c r="P41" s="258">
        <f t="shared" si="46"/>
        <v>0</v>
      </c>
      <c r="Q41" s="258">
        <f t="shared" si="46"/>
        <v>0</v>
      </c>
      <c r="R41" s="258">
        <f t="shared" si="46"/>
        <v>0</v>
      </c>
      <c r="S41" s="256">
        <f t="shared" si="46"/>
        <v>0</v>
      </c>
      <c r="T41" s="46">
        <f>SUM(U41:AE41)</f>
        <v>0</v>
      </c>
      <c r="U41" s="345">
        <f>U42</f>
        <v>0</v>
      </c>
      <c r="V41" s="287">
        <f t="shared" ref="V41:AE41" si="47">V42</f>
        <v>0</v>
      </c>
      <c r="W41" s="256">
        <f t="shared" si="47"/>
        <v>0</v>
      </c>
      <c r="X41" s="398">
        <f t="shared" si="47"/>
        <v>0</v>
      </c>
      <c r="Y41" s="257">
        <f t="shared" si="47"/>
        <v>0</v>
      </c>
      <c r="Z41" s="258">
        <f t="shared" si="47"/>
        <v>0</v>
      </c>
      <c r="AA41" s="258">
        <f t="shared" si="47"/>
        <v>0</v>
      </c>
      <c r="AB41" s="258">
        <f t="shared" si="47"/>
        <v>0</v>
      </c>
      <c r="AC41" s="258">
        <f t="shared" si="47"/>
        <v>0</v>
      </c>
      <c r="AD41" s="258">
        <f t="shared" si="47"/>
        <v>0</v>
      </c>
      <c r="AE41" s="256">
        <f t="shared" si="47"/>
        <v>0</v>
      </c>
      <c r="AF41" s="46">
        <f>SUM(AG41:AQ41)</f>
        <v>0</v>
      </c>
      <c r="AG41" s="345">
        <f>AG42</f>
        <v>0</v>
      </c>
      <c r="AH41" s="287">
        <f t="shared" ref="AH41" si="48">AH42</f>
        <v>0</v>
      </c>
      <c r="AI41" s="256">
        <f t="shared" ref="AI41" si="49">AI42</f>
        <v>0</v>
      </c>
      <c r="AJ41" s="398">
        <f t="shared" ref="AJ41" si="50">AJ42</f>
        <v>0</v>
      </c>
      <c r="AK41" s="257">
        <f t="shared" ref="AK41" si="51">AK42</f>
        <v>0</v>
      </c>
      <c r="AL41" s="258">
        <f t="shared" ref="AL41" si="52">AL42</f>
        <v>0</v>
      </c>
      <c r="AM41" s="258">
        <f t="shared" ref="AM41" si="53">AM42</f>
        <v>0</v>
      </c>
      <c r="AN41" s="258">
        <f t="shared" ref="AN41" si="54">AN42</f>
        <v>0</v>
      </c>
      <c r="AO41" s="258">
        <f t="shared" ref="AO41" si="55">AO42</f>
        <v>0</v>
      </c>
      <c r="AP41" s="258">
        <f t="shared" ref="AP41" si="56">AP42</f>
        <v>0</v>
      </c>
      <c r="AQ41" s="256">
        <f t="shared" ref="AQ41" si="57">AQ42</f>
        <v>0</v>
      </c>
      <c r="AR41" s="260"/>
      <c r="AS41" s="260"/>
    </row>
    <row r="42" spans="1:45" s="195" customFormat="1" ht="24.75" customHeight="1" x14ac:dyDescent="0.25">
      <c r="A42" s="536">
        <v>84</v>
      </c>
      <c r="B42" s="537"/>
      <c r="C42" s="399"/>
      <c r="D42" s="538" t="s">
        <v>67</v>
      </c>
      <c r="E42" s="538"/>
      <c r="F42" s="538"/>
      <c r="G42" s="539"/>
      <c r="H42" s="254">
        <f t="shared" si="45"/>
        <v>0</v>
      </c>
      <c r="I42" s="345">
        <f>I43</f>
        <v>0</v>
      </c>
      <c r="J42" s="287">
        <f t="shared" si="46"/>
        <v>0</v>
      </c>
      <c r="K42" s="256">
        <f t="shared" si="46"/>
        <v>0</v>
      </c>
      <c r="L42" s="330">
        <f t="shared" si="46"/>
        <v>0</v>
      </c>
      <c r="M42" s="257">
        <f t="shared" si="46"/>
        <v>0</v>
      </c>
      <c r="N42" s="258">
        <f t="shared" si="46"/>
        <v>0</v>
      </c>
      <c r="O42" s="258">
        <f t="shared" si="46"/>
        <v>0</v>
      </c>
      <c r="P42" s="258">
        <f t="shared" si="46"/>
        <v>0</v>
      </c>
      <c r="Q42" s="258">
        <f t="shared" si="46"/>
        <v>0</v>
      </c>
      <c r="R42" s="258">
        <f t="shared" si="46"/>
        <v>0</v>
      </c>
      <c r="S42" s="256">
        <f t="shared" si="46"/>
        <v>0</v>
      </c>
      <c r="T42" s="46">
        <f>SUM(U42:AE42)</f>
        <v>0</v>
      </c>
      <c r="U42" s="345">
        <f>'Ad-2. UNOS prihoda'!U105</f>
        <v>0</v>
      </c>
      <c r="V42" s="287">
        <f>'Ad-2. UNOS prihoda'!V105</f>
        <v>0</v>
      </c>
      <c r="W42" s="256">
        <f>'Ad-2. UNOS prihoda'!W105</f>
        <v>0</v>
      </c>
      <c r="X42" s="330">
        <f>'Ad-2. UNOS prihoda'!X105</f>
        <v>0</v>
      </c>
      <c r="Y42" s="257">
        <f>'Ad-2. UNOS prihoda'!Y105</f>
        <v>0</v>
      </c>
      <c r="Z42" s="258">
        <f>'Ad-2. UNOS prihoda'!Z105</f>
        <v>0</v>
      </c>
      <c r="AA42" s="258">
        <f>'Ad-2. UNOS prihoda'!AA105</f>
        <v>0</v>
      </c>
      <c r="AB42" s="258">
        <f>'Ad-2. UNOS prihoda'!AB105</f>
        <v>0</v>
      </c>
      <c r="AC42" s="258">
        <f>'Ad-2. UNOS prihoda'!AC105</f>
        <v>0</v>
      </c>
      <c r="AD42" s="258">
        <f>'Ad-2. UNOS prihoda'!AD105</f>
        <v>0</v>
      </c>
      <c r="AE42" s="256">
        <f>'Ad-2. UNOS prihoda'!AE105</f>
        <v>0</v>
      </c>
      <c r="AF42" s="46">
        <f>SUM(AG42:AQ42)</f>
        <v>0</v>
      </c>
      <c r="AG42" s="345">
        <f>'Ad-2. UNOS prihoda'!AG105</f>
        <v>0</v>
      </c>
      <c r="AH42" s="287">
        <f>'Ad-2. UNOS prihoda'!AH105</f>
        <v>0</v>
      </c>
      <c r="AI42" s="256">
        <f>'Ad-2. UNOS prihoda'!AI105</f>
        <v>0</v>
      </c>
      <c r="AJ42" s="330">
        <f>'Ad-2. UNOS prihoda'!AJ105</f>
        <v>0</v>
      </c>
      <c r="AK42" s="257">
        <f>'Ad-2. UNOS prihoda'!AK105</f>
        <v>0</v>
      </c>
      <c r="AL42" s="258">
        <f>'Ad-2. UNOS prihoda'!AL105</f>
        <v>0</v>
      </c>
      <c r="AM42" s="258">
        <f>'Ad-2. UNOS prihoda'!AM105</f>
        <v>0</v>
      </c>
      <c r="AN42" s="258">
        <f>'Ad-2. UNOS prihoda'!AN105</f>
        <v>0</v>
      </c>
      <c r="AO42" s="258">
        <f>'Ad-2. UNOS prihoda'!AO105</f>
        <v>0</v>
      </c>
      <c r="AP42" s="258">
        <f>'Ad-2. UNOS prihoda'!AP105</f>
        <v>0</v>
      </c>
      <c r="AQ42" s="256">
        <f>'Ad-2. UNOS prihoda'!AQ105</f>
        <v>0</v>
      </c>
      <c r="AR42" s="260"/>
      <c r="AS42" s="260"/>
    </row>
    <row r="43" spans="1:45" ht="34.15" customHeight="1" x14ac:dyDescent="0.25">
      <c r="A43" s="540">
        <v>844</v>
      </c>
      <c r="B43" s="541"/>
      <c r="C43" s="541"/>
      <c r="D43" s="542" t="s">
        <v>90</v>
      </c>
      <c r="E43" s="542"/>
      <c r="F43" s="542"/>
      <c r="G43" s="548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56">
        <f>'Ad-2. UNOS prihoda'!L106</f>
        <v>0</v>
      </c>
      <c r="M43" s="316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1">
        <f t="shared" ref="T43" si="58">SUM(U43:AE43)</f>
        <v>0</v>
      </c>
      <c r="U43" s="401"/>
      <c r="V43" s="402"/>
      <c r="W43" s="403"/>
      <c r="X43" s="404"/>
      <c r="Y43" s="405"/>
      <c r="Z43" s="406"/>
      <c r="AA43" s="406"/>
      <c r="AB43" s="406"/>
      <c r="AC43" s="406"/>
      <c r="AD43" s="406"/>
      <c r="AE43" s="403"/>
      <c r="AF43" s="261">
        <f t="shared" ref="AF43" si="59">SUM(AG43:AQ43)</f>
        <v>0</v>
      </c>
      <c r="AG43" s="401"/>
      <c r="AH43" s="402"/>
      <c r="AI43" s="403"/>
      <c r="AJ43" s="404"/>
      <c r="AK43" s="405"/>
      <c r="AL43" s="406"/>
      <c r="AM43" s="406"/>
      <c r="AN43" s="406"/>
      <c r="AO43" s="406"/>
      <c r="AP43" s="406"/>
      <c r="AQ43" s="403"/>
      <c r="AR43" s="260"/>
      <c r="AS43" s="260"/>
    </row>
    <row r="44" spans="1:45" s="62" customFormat="1" ht="20.45" customHeight="1" x14ac:dyDescent="0.25">
      <c r="A44" s="242"/>
      <c r="B44" s="355"/>
      <c r="C44" s="355"/>
      <c r="D44" s="400"/>
      <c r="E44" s="400"/>
      <c r="F44" s="400"/>
      <c r="G44" s="400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0"/>
      <c r="AS44" s="260"/>
    </row>
    <row r="45" spans="1:45" s="194" customFormat="1" ht="23.45" customHeight="1" x14ac:dyDescent="0.25">
      <c r="A45" s="544" t="s">
        <v>112</v>
      </c>
      <c r="B45" s="545"/>
      <c r="C45" s="545"/>
      <c r="D45" s="545"/>
      <c r="E45" s="545"/>
      <c r="F45" s="545"/>
      <c r="G45" s="545"/>
      <c r="H45" s="411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6"/>
      <c r="T45" s="411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6"/>
      <c r="AF45" s="411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6"/>
    </row>
    <row r="46" spans="1:45" s="197" customFormat="1" ht="27.75" customHeight="1" x14ac:dyDescent="0.25">
      <c r="A46" s="347">
        <v>9</v>
      </c>
      <c r="B46" s="215"/>
      <c r="C46" s="215"/>
      <c r="D46" s="538" t="s">
        <v>112</v>
      </c>
      <c r="E46" s="538"/>
      <c r="F46" s="538"/>
      <c r="G46" s="539"/>
      <c r="H46" s="254">
        <f t="shared" ref="H46:H48" si="60">SUM(I46:S46)</f>
        <v>0</v>
      </c>
      <c r="I46" s="345">
        <f>I47</f>
        <v>0</v>
      </c>
      <c r="J46" s="287">
        <f t="shared" ref="J46:S47" si="61">J47</f>
        <v>0</v>
      </c>
      <c r="K46" s="412">
        <f t="shared" si="61"/>
        <v>0</v>
      </c>
      <c r="L46" s="398">
        <f t="shared" si="61"/>
        <v>0</v>
      </c>
      <c r="M46" s="257">
        <f t="shared" si="61"/>
        <v>0</v>
      </c>
      <c r="N46" s="258">
        <f t="shared" si="61"/>
        <v>0</v>
      </c>
      <c r="O46" s="258">
        <f t="shared" si="61"/>
        <v>0</v>
      </c>
      <c r="P46" s="258">
        <f t="shared" si="61"/>
        <v>0</v>
      </c>
      <c r="Q46" s="258">
        <f t="shared" si="61"/>
        <v>0</v>
      </c>
      <c r="R46" s="258">
        <f t="shared" si="61"/>
        <v>0</v>
      </c>
      <c r="S46" s="256">
        <f t="shared" si="61"/>
        <v>0</v>
      </c>
      <c r="T46" s="254">
        <f>SUM(U46:AE46)</f>
        <v>0</v>
      </c>
      <c r="U46" s="345">
        <f>U47</f>
        <v>0</v>
      </c>
      <c r="V46" s="287">
        <f t="shared" ref="V46:AE46" si="62">V47</f>
        <v>0</v>
      </c>
      <c r="W46" s="412">
        <f t="shared" si="62"/>
        <v>0</v>
      </c>
      <c r="X46" s="398">
        <f t="shared" si="62"/>
        <v>0</v>
      </c>
      <c r="Y46" s="257">
        <f t="shared" si="62"/>
        <v>0</v>
      </c>
      <c r="Z46" s="258">
        <f t="shared" si="62"/>
        <v>0</v>
      </c>
      <c r="AA46" s="258">
        <f t="shared" si="62"/>
        <v>0</v>
      </c>
      <c r="AB46" s="258">
        <f t="shared" si="62"/>
        <v>0</v>
      </c>
      <c r="AC46" s="258">
        <f t="shared" si="62"/>
        <v>0</v>
      </c>
      <c r="AD46" s="258">
        <f t="shared" si="62"/>
        <v>0</v>
      </c>
      <c r="AE46" s="256">
        <f t="shared" si="62"/>
        <v>0</v>
      </c>
      <c r="AF46" s="46">
        <f>SUM(AG46:AQ46)</f>
        <v>0</v>
      </c>
      <c r="AG46" s="345">
        <f>AG47</f>
        <v>0</v>
      </c>
      <c r="AH46" s="287">
        <f t="shared" ref="AH46" si="63">AH47</f>
        <v>0</v>
      </c>
      <c r="AI46" s="412">
        <f t="shared" ref="AI46" si="64">AI47</f>
        <v>0</v>
      </c>
      <c r="AJ46" s="398">
        <f t="shared" ref="AJ46" si="65">AJ47</f>
        <v>0</v>
      </c>
      <c r="AK46" s="257">
        <f t="shared" ref="AK46" si="66">AK47</f>
        <v>0</v>
      </c>
      <c r="AL46" s="258">
        <f t="shared" ref="AL46" si="67">AL47</f>
        <v>0</v>
      </c>
      <c r="AM46" s="258">
        <f t="shared" ref="AM46" si="68">AM47</f>
        <v>0</v>
      </c>
      <c r="AN46" s="258">
        <f t="shared" ref="AN46" si="69">AN47</f>
        <v>0</v>
      </c>
      <c r="AO46" s="258">
        <f t="shared" ref="AO46" si="70">AO47</f>
        <v>0</v>
      </c>
      <c r="AP46" s="258">
        <f t="shared" ref="AP46" si="71">AP47</f>
        <v>0</v>
      </c>
      <c r="AQ46" s="256">
        <f t="shared" ref="AQ46" si="72">AQ47</f>
        <v>0</v>
      </c>
    </row>
    <row r="47" spans="1:45" s="195" customFormat="1" ht="24.75" customHeight="1" x14ac:dyDescent="0.25">
      <c r="A47" s="536">
        <v>92</v>
      </c>
      <c r="B47" s="537"/>
      <c r="C47" s="399"/>
      <c r="D47" s="538" t="s">
        <v>113</v>
      </c>
      <c r="E47" s="538"/>
      <c r="F47" s="538"/>
      <c r="G47" s="539"/>
      <c r="H47" s="254">
        <f t="shared" si="60"/>
        <v>0</v>
      </c>
      <c r="I47" s="345">
        <f>I48</f>
        <v>0</v>
      </c>
      <c r="J47" s="287">
        <f t="shared" si="61"/>
        <v>0</v>
      </c>
      <c r="K47" s="256">
        <f t="shared" si="61"/>
        <v>0</v>
      </c>
      <c r="L47" s="330">
        <f t="shared" si="61"/>
        <v>0</v>
      </c>
      <c r="M47" s="257">
        <f t="shared" si="61"/>
        <v>0</v>
      </c>
      <c r="N47" s="258">
        <f t="shared" si="61"/>
        <v>0</v>
      </c>
      <c r="O47" s="258">
        <f t="shared" si="61"/>
        <v>0</v>
      </c>
      <c r="P47" s="258">
        <f t="shared" si="61"/>
        <v>0</v>
      </c>
      <c r="Q47" s="258">
        <f t="shared" si="61"/>
        <v>0</v>
      </c>
      <c r="R47" s="258">
        <f t="shared" si="61"/>
        <v>0</v>
      </c>
      <c r="S47" s="256">
        <f t="shared" si="61"/>
        <v>0</v>
      </c>
      <c r="T47" s="254">
        <f>SUM(U47:AE47)</f>
        <v>0</v>
      </c>
      <c r="U47" s="345">
        <f>'Ad-2. UNOS prihoda'!U111</f>
        <v>0</v>
      </c>
      <c r="V47" s="287">
        <f>'Ad-2. UNOS prihoda'!V111</f>
        <v>0</v>
      </c>
      <c r="W47" s="256">
        <f>'Ad-2. UNOS prihoda'!W111</f>
        <v>0</v>
      </c>
      <c r="X47" s="330">
        <f>'Ad-2. UNOS prihoda'!X111</f>
        <v>0</v>
      </c>
      <c r="Y47" s="257">
        <f>'Ad-2. UNOS prihoda'!Y111</f>
        <v>0</v>
      </c>
      <c r="Z47" s="258">
        <f>'Ad-2. UNOS prihoda'!Z111</f>
        <v>0</v>
      </c>
      <c r="AA47" s="258">
        <f>'Ad-2. UNOS prihoda'!AA111</f>
        <v>0</v>
      </c>
      <c r="AB47" s="258">
        <f>'Ad-2. UNOS prihoda'!AB111</f>
        <v>0</v>
      </c>
      <c r="AC47" s="258">
        <f>'Ad-2. UNOS prihoda'!AC111</f>
        <v>0</v>
      </c>
      <c r="AD47" s="258">
        <f>'Ad-2. UNOS prihoda'!AD111</f>
        <v>0</v>
      </c>
      <c r="AE47" s="256">
        <f>'Ad-2. UNOS prihoda'!AE111</f>
        <v>0</v>
      </c>
      <c r="AF47" s="46">
        <f>SUM(AG47:AQ47)</f>
        <v>0</v>
      </c>
      <c r="AG47" s="345">
        <f>'Ad-2. UNOS prihoda'!AG111</f>
        <v>0</v>
      </c>
      <c r="AH47" s="287">
        <f>'Ad-2. UNOS prihoda'!AH111</f>
        <v>0</v>
      </c>
      <c r="AI47" s="256">
        <f>'Ad-2. UNOS prihoda'!AI111</f>
        <v>0</v>
      </c>
      <c r="AJ47" s="330">
        <f>'Ad-2. UNOS prihoda'!AJ111</f>
        <v>0</v>
      </c>
      <c r="AK47" s="257">
        <f>'Ad-2. UNOS prihoda'!AK111</f>
        <v>0</v>
      </c>
      <c r="AL47" s="258">
        <f>'Ad-2. UNOS prihoda'!AL111</f>
        <v>0</v>
      </c>
      <c r="AM47" s="258">
        <f>'Ad-2. UNOS prihoda'!AM111</f>
        <v>0</v>
      </c>
      <c r="AN47" s="258">
        <f>'Ad-2. UNOS prihoda'!AN111</f>
        <v>0</v>
      </c>
      <c r="AO47" s="258">
        <f>'Ad-2. UNOS prihoda'!AO111</f>
        <v>0</v>
      </c>
      <c r="AP47" s="258">
        <f>'Ad-2. UNOS prihoda'!AP111</f>
        <v>0</v>
      </c>
      <c r="AQ47" s="256">
        <f>'Ad-2. UNOS prihoda'!AQ111</f>
        <v>0</v>
      </c>
    </row>
    <row r="48" spans="1:45" ht="18" customHeight="1" x14ac:dyDescent="0.25">
      <c r="A48" s="540">
        <v>922</v>
      </c>
      <c r="B48" s="541"/>
      <c r="C48" s="541"/>
      <c r="D48" s="542" t="s">
        <v>114</v>
      </c>
      <c r="E48" s="542"/>
      <c r="F48" s="542"/>
      <c r="G48" s="542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56">
        <f>'Ad-2. UNOS prihoda'!L112</f>
        <v>0</v>
      </c>
      <c r="M48" s="316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2">
        <f>SUM(U48:AE48)</f>
        <v>0</v>
      </c>
      <c r="U48" s="402"/>
      <c r="V48" s="406"/>
      <c r="W48" s="403"/>
      <c r="X48" s="404"/>
      <c r="Y48" s="405"/>
      <c r="Z48" s="406"/>
      <c r="AA48" s="406"/>
      <c r="AB48" s="406"/>
      <c r="AC48" s="406"/>
      <c r="AD48" s="406"/>
      <c r="AE48" s="403"/>
      <c r="AF48" s="261">
        <f>SUM(AG48:AQ48)</f>
        <v>0</v>
      </c>
      <c r="AG48" s="402"/>
      <c r="AH48" s="406"/>
      <c r="AI48" s="403"/>
      <c r="AJ48" s="404"/>
      <c r="AK48" s="405"/>
      <c r="AL48" s="406"/>
      <c r="AM48" s="406"/>
      <c r="AN48" s="406"/>
      <c r="AO48" s="406"/>
      <c r="AP48" s="406"/>
      <c r="AQ48" s="403"/>
    </row>
    <row r="49" spans="1:43" s="216" customFormat="1" ht="20.100000000000001" customHeight="1" x14ac:dyDescent="0.25">
      <c r="A49" s="342"/>
      <c r="B49" s="342"/>
      <c r="C49" s="399"/>
      <c r="D49" s="343"/>
      <c r="E49" s="343"/>
      <c r="F49" s="343"/>
      <c r="G49" s="343"/>
      <c r="H49" s="93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93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93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</row>
  </sheetData>
  <sheetProtection password="8306" sheet="1" objects="1" scenarios="1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400" priority="75">
      <formula>LEN(TRIM(A15))=0</formula>
    </cfRule>
  </conditionalFormatting>
  <conditionalFormatting sqref="I27:S27 I25:O25 Q25:S25">
    <cfRule type="containsBlanks" dxfId="399" priority="74">
      <formula>LEN(TRIM(I25))=0</formula>
    </cfRule>
  </conditionalFormatting>
  <conditionalFormatting sqref="I30:S30">
    <cfRule type="containsBlanks" dxfId="398" priority="64">
      <formula>LEN(TRIM(I30))=0</formula>
    </cfRule>
  </conditionalFormatting>
  <conditionalFormatting sqref="I28:S28">
    <cfRule type="containsBlanks" dxfId="397" priority="62">
      <formula>LEN(TRIM(I28))=0</formula>
    </cfRule>
  </conditionalFormatting>
  <conditionalFormatting sqref="I43:S43">
    <cfRule type="containsBlanks" dxfId="396" priority="47">
      <formula>LEN(TRIM(I43))=0</formula>
    </cfRule>
  </conditionalFormatting>
  <conditionalFormatting sqref="I35:S38">
    <cfRule type="containsBlanks" dxfId="395" priority="42">
      <formula>LEN(TRIM(I35))=0</formula>
    </cfRule>
  </conditionalFormatting>
  <conditionalFormatting sqref="M18">
    <cfRule type="containsBlanks" dxfId="394" priority="38">
      <formula>LEN(TRIM(M18))=0</formula>
    </cfRule>
  </conditionalFormatting>
  <conditionalFormatting sqref="P25">
    <cfRule type="containsBlanks" dxfId="393" priority="37">
      <formula>LEN(TRIM(P25))=0</formula>
    </cfRule>
  </conditionalFormatting>
  <conditionalFormatting sqref="I17:S17">
    <cfRule type="containsBlanks" dxfId="392" priority="36">
      <formula>LEN(TRIM(I17))=0</formula>
    </cfRule>
  </conditionalFormatting>
  <conditionalFormatting sqref="H10:V10">
    <cfRule type="cellIs" dxfId="391" priority="32" operator="notEqual">
      <formula>0</formula>
    </cfRule>
  </conditionalFormatting>
  <conditionalFormatting sqref="A8 H8 T8">
    <cfRule type="cellIs" dxfId="390" priority="14" operator="notEqual">
      <formula>0</formula>
    </cfRule>
  </conditionalFormatting>
  <conditionalFormatting sqref="H10:AQ10">
    <cfRule type="notContainsBlanks" dxfId="389" priority="12">
      <formula>LEN(TRIM(H10))&gt;0</formula>
    </cfRule>
  </conditionalFormatting>
  <conditionalFormatting sqref="I33:S33">
    <cfRule type="containsBlanks" dxfId="388" priority="11">
      <formula>LEN(TRIM(I33))=0</formula>
    </cfRule>
  </conditionalFormatting>
  <conditionalFormatting sqref="I32:S32">
    <cfRule type="containsBlanks" dxfId="38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horizontalDpi="4294967295" verticalDpi="4294967295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S119"/>
  <sheetViews>
    <sheetView showGridLines="0" zoomScale="80" zoomScaleNormal="80" workbookViewId="0">
      <pane xSplit="7" ySplit="11" topLeftCell="AD77" activePane="bottomRight" state="frozen"/>
      <selection activeCell="A31" sqref="A31"/>
      <selection pane="topRight" activeCell="A31" sqref="A31"/>
      <selection pane="bottomLeft" activeCell="A31" sqref="A31"/>
      <selection pane="bottomRight" activeCell="V84" sqref="V84"/>
    </sheetView>
  </sheetViews>
  <sheetFormatPr defaultColWidth="9.140625" defaultRowHeight="0" customHeight="1" zeroHeight="1" x14ac:dyDescent="0.25"/>
  <cols>
    <col min="1" max="2" width="2.42578125" style="359" customWidth="1"/>
    <col min="3" max="3" width="6.425781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6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472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72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60" t="s">
        <v>61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</row>
    <row r="3" spans="1:45" ht="22.5" customHeight="1" x14ac:dyDescent="0.25"/>
    <row r="4" spans="1:45" ht="14.25" x14ac:dyDescent="0.25">
      <c r="H4" s="361"/>
      <c r="I4" s="574" t="s">
        <v>108</v>
      </c>
      <c r="J4" s="575" t="s">
        <v>108</v>
      </c>
      <c r="K4" s="576"/>
      <c r="L4" s="574" t="s">
        <v>109</v>
      </c>
      <c r="M4" s="575"/>
      <c r="N4" s="575"/>
      <c r="O4" s="575"/>
      <c r="P4" s="575"/>
      <c r="Q4" s="575"/>
      <c r="R4" s="575"/>
      <c r="S4" s="576"/>
      <c r="T4" s="271"/>
      <c r="U4" s="574" t="s">
        <v>108</v>
      </c>
      <c r="V4" s="575" t="s">
        <v>108</v>
      </c>
      <c r="W4" s="576"/>
      <c r="X4" s="574" t="s">
        <v>109</v>
      </c>
      <c r="Y4" s="575"/>
      <c r="Z4" s="575"/>
      <c r="AA4" s="575"/>
      <c r="AB4" s="575"/>
      <c r="AC4" s="575"/>
      <c r="AD4" s="575"/>
      <c r="AE4" s="576"/>
      <c r="AF4" s="271"/>
      <c r="AG4" s="574" t="s">
        <v>108</v>
      </c>
      <c r="AH4" s="575" t="s">
        <v>108</v>
      </c>
      <c r="AI4" s="576"/>
      <c r="AJ4" s="574" t="s">
        <v>109</v>
      </c>
      <c r="AK4" s="575"/>
      <c r="AL4" s="575"/>
      <c r="AM4" s="575"/>
      <c r="AN4" s="575"/>
      <c r="AO4" s="575"/>
      <c r="AP4" s="575"/>
      <c r="AQ4" s="576"/>
    </row>
    <row r="5" spans="1:45" s="190" customFormat="1" ht="57" customHeight="1" x14ac:dyDescent="0.25">
      <c r="A5" s="566" t="s">
        <v>47</v>
      </c>
      <c r="B5" s="567"/>
      <c r="C5" s="567"/>
      <c r="D5" s="567" t="s">
        <v>38</v>
      </c>
      <c r="E5" s="567"/>
      <c r="F5" s="567"/>
      <c r="G5" s="570"/>
      <c r="H5" s="561" t="str">
        <f>'1. Sažetak'!G20</f>
        <v>PLAN 2020.</v>
      </c>
      <c r="I5" s="362" t="s">
        <v>141</v>
      </c>
      <c r="J5" s="363" t="s">
        <v>96</v>
      </c>
      <c r="K5" s="364" t="s">
        <v>143</v>
      </c>
      <c r="L5" s="365" t="s">
        <v>97</v>
      </c>
      <c r="M5" s="366" t="s">
        <v>81</v>
      </c>
      <c r="N5" s="366" t="s">
        <v>41</v>
      </c>
      <c r="O5" s="366" t="s">
        <v>145</v>
      </c>
      <c r="P5" s="366" t="s">
        <v>142</v>
      </c>
      <c r="Q5" s="366" t="s">
        <v>42</v>
      </c>
      <c r="R5" s="366" t="s">
        <v>43</v>
      </c>
      <c r="S5" s="367" t="s">
        <v>44</v>
      </c>
      <c r="T5" s="561" t="str">
        <f>'1. Sažetak'!H20</f>
        <v>PROJEKCIJA 2021.</v>
      </c>
      <c r="U5" s="362" t="s">
        <v>141</v>
      </c>
      <c r="V5" s="363" t="s">
        <v>96</v>
      </c>
      <c r="W5" s="364" t="s">
        <v>143</v>
      </c>
      <c r="X5" s="365" t="s">
        <v>97</v>
      </c>
      <c r="Y5" s="366" t="s">
        <v>81</v>
      </c>
      <c r="Z5" s="366" t="s">
        <v>41</v>
      </c>
      <c r="AA5" s="366" t="s">
        <v>145</v>
      </c>
      <c r="AB5" s="366" t="s">
        <v>142</v>
      </c>
      <c r="AC5" s="366" t="s">
        <v>42</v>
      </c>
      <c r="AD5" s="366" t="s">
        <v>43</v>
      </c>
      <c r="AE5" s="367" t="s">
        <v>44</v>
      </c>
      <c r="AF5" s="572" t="str">
        <f>'1. Sažetak'!I20</f>
        <v>PROJEKCIJA 2022.</v>
      </c>
      <c r="AG5" s="362" t="s">
        <v>141</v>
      </c>
      <c r="AH5" s="363" t="s">
        <v>96</v>
      </c>
      <c r="AI5" s="364" t="s">
        <v>143</v>
      </c>
      <c r="AJ5" s="365" t="s">
        <v>97</v>
      </c>
      <c r="AK5" s="366" t="s">
        <v>81</v>
      </c>
      <c r="AL5" s="366" t="s">
        <v>41</v>
      </c>
      <c r="AM5" s="366" t="s">
        <v>145</v>
      </c>
      <c r="AN5" s="366" t="s">
        <v>142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68"/>
      <c r="B6" s="569"/>
      <c r="C6" s="569"/>
      <c r="D6" s="569"/>
      <c r="E6" s="569"/>
      <c r="F6" s="569"/>
      <c r="G6" s="571"/>
      <c r="H6" s="562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62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7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49">
        <v>1</v>
      </c>
      <c r="B7" s="550"/>
      <c r="C7" s="550"/>
      <c r="D7" s="550"/>
      <c r="E7" s="550"/>
      <c r="F7" s="550"/>
      <c r="G7" s="551"/>
      <c r="H7" s="272" t="s">
        <v>146</v>
      </c>
      <c r="I7" s="373">
        <v>3</v>
      </c>
      <c r="J7" s="476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146</v>
      </c>
      <c r="U7" s="373">
        <v>3</v>
      </c>
      <c r="V7" s="476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146</v>
      </c>
      <c r="AG7" s="373">
        <v>3</v>
      </c>
      <c r="AH7" s="476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57"/>
      <c r="B8" s="558"/>
      <c r="C8" s="558"/>
      <c r="D8" s="558"/>
      <c r="E8" s="558"/>
      <c r="F8" s="558"/>
      <c r="G8" s="559"/>
      <c r="H8" s="378"/>
      <c r="I8" s="563">
        <f>SUM(I9:K9)</f>
        <v>1765331</v>
      </c>
      <c r="J8" s="564">
        <f>SUM(J9:L9)</f>
        <v>1344153</v>
      </c>
      <c r="K8" s="565"/>
      <c r="L8" s="379">
        <f>L9</f>
        <v>0</v>
      </c>
      <c r="M8" s="564">
        <f>SUM(M9:S9)</f>
        <v>38473000</v>
      </c>
      <c r="N8" s="564"/>
      <c r="O8" s="564"/>
      <c r="P8" s="564"/>
      <c r="Q8" s="564"/>
      <c r="R8" s="564"/>
      <c r="S8" s="565"/>
      <c r="T8" s="378"/>
      <c r="U8" s="563">
        <f>SUM(U9:W9)</f>
        <v>1765331</v>
      </c>
      <c r="V8" s="564">
        <f>SUM(V9:X9)</f>
        <v>1344153</v>
      </c>
      <c r="W8" s="565"/>
      <c r="X8" s="379">
        <f>X9</f>
        <v>0</v>
      </c>
      <c r="Y8" s="564">
        <f>SUM(Y9:AE9)</f>
        <v>38473000</v>
      </c>
      <c r="Z8" s="564"/>
      <c r="AA8" s="564"/>
      <c r="AB8" s="564"/>
      <c r="AC8" s="564"/>
      <c r="AD8" s="564"/>
      <c r="AE8" s="565"/>
      <c r="AF8" s="167"/>
      <c r="AG8" s="563">
        <f>SUM(AG9:AI9)</f>
        <v>1765331</v>
      </c>
      <c r="AH8" s="564">
        <f>SUM(AH9:AJ9)</f>
        <v>1344153</v>
      </c>
      <c r="AI8" s="565"/>
      <c r="AJ8" s="379">
        <f>AJ9</f>
        <v>0</v>
      </c>
      <c r="AK8" s="564">
        <f>SUM(AK9:AQ9)</f>
        <v>38473000</v>
      </c>
      <c r="AL8" s="564"/>
      <c r="AM8" s="564"/>
      <c r="AN8" s="564"/>
      <c r="AO8" s="564"/>
      <c r="AP8" s="564"/>
      <c r="AQ8" s="565"/>
    </row>
    <row r="9" spans="1:45" s="195" customFormat="1" ht="30.75" customHeight="1" x14ac:dyDescent="0.25">
      <c r="A9" s="432"/>
      <c r="B9" s="552" t="str">
        <f>'1. Sažetak'!B6:E6</f>
        <v>GOSPODARSKA ŠKOLA VARAŽDIN</v>
      </c>
      <c r="C9" s="552"/>
      <c r="D9" s="552"/>
      <c r="E9" s="552"/>
      <c r="F9" s="552"/>
      <c r="G9" s="553"/>
      <c r="H9" s="381">
        <f>SUM(I9:S9)</f>
        <v>40238331</v>
      </c>
      <c r="I9" s="382">
        <f t="shared" ref="I9:S9" si="0">I13+I91+I104+I110</f>
        <v>421178</v>
      </c>
      <c r="J9" s="383">
        <f t="shared" si="0"/>
        <v>1209600</v>
      </c>
      <c r="K9" s="384">
        <f t="shared" si="0"/>
        <v>134553</v>
      </c>
      <c r="L9" s="385">
        <f t="shared" si="0"/>
        <v>0</v>
      </c>
      <c r="M9" s="386">
        <f t="shared" si="0"/>
        <v>525000</v>
      </c>
      <c r="N9" s="387">
        <f t="shared" si="0"/>
        <v>0</v>
      </c>
      <c r="O9" s="387">
        <f t="shared" si="0"/>
        <v>23977000</v>
      </c>
      <c r="P9" s="387">
        <f t="shared" si="0"/>
        <v>13971000</v>
      </c>
      <c r="Q9" s="387">
        <f t="shared" si="0"/>
        <v>0</v>
      </c>
      <c r="R9" s="387">
        <f t="shared" si="0"/>
        <v>0</v>
      </c>
      <c r="S9" s="384">
        <f t="shared" si="0"/>
        <v>0</v>
      </c>
      <c r="T9" s="381">
        <f>SUM(U9:AE9)</f>
        <v>40238331</v>
      </c>
      <c r="U9" s="382">
        <f t="shared" ref="U9:AE9" si="1">U13+U91+U104+U110</f>
        <v>421178</v>
      </c>
      <c r="V9" s="383">
        <f t="shared" si="1"/>
        <v>1209600</v>
      </c>
      <c r="W9" s="384">
        <f t="shared" si="1"/>
        <v>134553</v>
      </c>
      <c r="X9" s="385">
        <f t="shared" si="1"/>
        <v>0</v>
      </c>
      <c r="Y9" s="386">
        <f t="shared" si="1"/>
        <v>525000</v>
      </c>
      <c r="Z9" s="387">
        <f t="shared" si="1"/>
        <v>0</v>
      </c>
      <c r="AA9" s="387">
        <f t="shared" si="1"/>
        <v>23977000</v>
      </c>
      <c r="AB9" s="387">
        <f t="shared" si="1"/>
        <v>13971000</v>
      </c>
      <c r="AC9" s="387">
        <f t="shared" si="1"/>
        <v>0</v>
      </c>
      <c r="AD9" s="387">
        <f t="shared" si="1"/>
        <v>0</v>
      </c>
      <c r="AE9" s="384">
        <f t="shared" si="1"/>
        <v>0</v>
      </c>
      <c r="AF9" s="381">
        <f>SUM(AG9:AQ9)</f>
        <v>40238331</v>
      </c>
      <c r="AG9" s="382">
        <f t="shared" ref="AG9:AQ9" si="2">AG13+AG91+AG104+AG110</f>
        <v>421178</v>
      </c>
      <c r="AH9" s="383">
        <f t="shared" si="2"/>
        <v>1209600</v>
      </c>
      <c r="AI9" s="384">
        <f t="shared" si="2"/>
        <v>134553</v>
      </c>
      <c r="AJ9" s="385">
        <f t="shared" si="2"/>
        <v>0</v>
      </c>
      <c r="AK9" s="386">
        <f t="shared" si="2"/>
        <v>525000</v>
      </c>
      <c r="AL9" s="387">
        <f t="shared" si="2"/>
        <v>0</v>
      </c>
      <c r="AM9" s="387">
        <f t="shared" si="2"/>
        <v>23977000</v>
      </c>
      <c r="AN9" s="387">
        <f t="shared" si="2"/>
        <v>13971000</v>
      </c>
      <c r="AO9" s="387">
        <f t="shared" si="2"/>
        <v>0</v>
      </c>
      <c r="AP9" s="387">
        <f t="shared" si="2"/>
        <v>0</v>
      </c>
      <c r="AQ9" s="384">
        <f t="shared" si="2"/>
        <v>0</v>
      </c>
    </row>
    <row r="10" spans="1:45" s="195" customFormat="1" ht="36" x14ac:dyDescent="0.25">
      <c r="A10" s="554" t="s">
        <v>84</v>
      </c>
      <c r="B10" s="555"/>
      <c r="C10" s="555"/>
      <c r="D10" s="555"/>
      <c r="E10" s="555"/>
      <c r="F10" s="555"/>
      <c r="G10" s="556"/>
      <c r="H10" s="378" t="str">
        <f>IF('Ad-2. UNOS prihoda'!H9-'3. Plan rashoda i izdataka'!H12=0,"","Prihodi i rashodi nisu usklađeni s izvorima financiranja")</f>
        <v/>
      </c>
      <c r="I10" s="388" t="str">
        <f>IF('Ad-2. UNOS prihoda'!I9-'3. Plan rashoda i izdataka'!I12=0,"","Prihodi i rashodi nisu usklađeni s izvorima financiranja")</f>
        <v/>
      </c>
      <c r="J10" s="389" t="str">
        <f>IF('Ad-2. UNOS prihoda'!J9-'3. Plan rashoda i izdataka'!J12=0,"","Prihodi i rashodi nisu usklađeni s izvorima financiranja")</f>
        <v/>
      </c>
      <c r="K10" s="390" t="str">
        <f>IF('Ad-2. UNOS prihoda'!K9-'3. Plan rashoda i izdataka'!K12=0,"","Prihodi i rashodi nisu usklađeni s izvorima financiranja")</f>
        <v/>
      </c>
      <c r="L10" s="391" t="str">
        <f>IF('Ad-2. UNOS prihoda'!L9-'3. Plan rashoda i izdataka'!L12=0,"","Prihodi i rashodi nisu usklađeni s izvorima financiranja")</f>
        <v/>
      </c>
      <c r="M10" s="388" t="str">
        <f>IF('Ad-2. UNOS prihoda'!M9-'3. Plan rashoda i izdataka'!M12=0,"","Prihodi i rashodi nisu usklađeni s izvorima financiranja")</f>
        <v/>
      </c>
      <c r="N10" s="392" t="str">
        <f>IF('Ad-2. UNOS prihoda'!N9-'3. Plan rashoda i izdataka'!N12=0,"","Prihodi i rashodi nisu usklađeni s izvorima financiranja")</f>
        <v/>
      </c>
      <c r="O10" s="392" t="str">
        <f>IF('Ad-2. UNOS prihoda'!O9-'3. Plan rashoda i izdataka'!O12=0,"","Prihodi i rashodi nisu usklađeni s izvorima financiranja")</f>
        <v/>
      </c>
      <c r="P10" s="392" t="str">
        <f>IF('Ad-2. UNOS prihoda'!P9-'3. Plan rashoda i izdataka'!P12=0,"","Prihodi i rashodi nisu usklađeni s izvorima financiranja")</f>
        <v/>
      </c>
      <c r="Q10" s="392" t="str">
        <f>IF('Ad-2. UNOS prihoda'!Q9-'3. Plan rashoda i izdataka'!Q12=0,"","Prihodi i rashodi nisu usklađeni s izvorima financiranja")</f>
        <v/>
      </c>
      <c r="R10" s="392" t="str">
        <f>IF('Ad-2. UNOS prihoda'!R9-'3. Plan rashoda i izdataka'!R12=0,"","Prihodi i rashodi nisu usklađeni s izvorima financiranja")</f>
        <v/>
      </c>
      <c r="S10" s="390" t="str">
        <f>IF('Ad-2. UNOS prihoda'!S9-'3. Plan rashoda i izdataka'!S12=0,"","Prihodi i rashodi nisu usklađeni s izvorima financiranja")</f>
        <v/>
      </c>
      <c r="T10" s="378" t="str">
        <f>IF('Ad-2. UNOS prihoda'!T9-'3. Plan rashoda i izdataka'!T12=0,"","Prihodi i rashodi nisu usklađeni s izvorima financiranja")</f>
        <v/>
      </c>
      <c r="U10" s="388" t="str">
        <f>IF('Ad-2. UNOS prihoda'!U9-'3. Plan rashoda i izdataka'!U12=0,"","Prihodi i rashodi nisu usklađeni s izvorima financiranja")</f>
        <v/>
      </c>
      <c r="V10" s="389" t="str">
        <f>IF('Ad-2. UNOS prihoda'!V9-'3. Plan rashoda i izdataka'!V12=0,"","Prihodi i rashodi nisu usklađeni s izvorima financiranja")</f>
        <v/>
      </c>
      <c r="W10" s="390" t="str">
        <f>IF('Ad-2. UNOS prihoda'!W9-'3. Plan rashoda i izdataka'!W12=0,"","Prihodi i rashodi nisu usklađeni s izvorima financiranja")</f>
        <v/>
      </c>
      <c r="X10" s="391" t="str">
        <f>IF('Ad-2. UNOS prihoda'!X9-'3. Plan rashoda i izdataka'!X12=0,"","Prihodi i rashodi nisu usklađeni s izvorima financiranja")</f>
        <v/>
      </c>
      <c r="Y10" s="388" t="str">
        <f>IF('Ad-2. UNOS prihoda'!Y9-'3. Plan rashoda i izdataka'!Y12=0,"","Prihodi i rashodi nisu usklađeni s izvorima financiranja")</f>
        <v/>
      </c>
      <c r="Z10" s="392" t="str">
        <f>IF('Ad-2. UNOS prihoda'!Z9-'3. Plan rashoda i izdataka'!Z12=0,"","Prihodi i rashodi nisu usklađeni s izvorima financiranja")</f>
        <v/>
      </c>
      <c r="AA10" s="392" t="str">
        <f>IF('Ad-2. UNOS prihoda'!AA9-'3. Plan rashoda i izdataka'!AA12=0,"","Prihodi i rashodi nisu usklađeni s izvorima financiranja")</f>
        <v/>
      </c>
      <c r="AB10" s="392" t="str">
        <f>IF('Ad-2. UNOS prihoda'!AB9-'3. Plan rashoda i izdataka'!AB12=0,"","Prihodi i rashodi nisu usklađeni s izvorima financiranja")</f>
        <v/>
      </c>
      <c r="AC10" s="392" t="str">
        <f>IF('Ad-2. UNOS prihoda'!AC9-'3. Plan rashoda i izdataka'!AC12=0,"","Prihodi i rashodi nisu usklađeni s izvorima financiranja")</f>
        <v/>
      </c>
      <c r="AD10" s="392" t="str">
        <f>IF('Ad-2. UNOS prihoda'!AD9-'3. Plan rashoda i izdataka'!AD12=0,"","Prihodi i rashodi nisu usklađeni s izvorima financiranja")</f>
        <v/>
      </c>
      <c r="AE10" s="390" t="str">
        <f>IF('Ad-2. UNOS prihoda'!AE9-'3. Plan rashoda i izdataka'!AE12=0,"","Prihodi i rashodi nisu usklađeni s izvorima financiranja")</f>
        <v/>
      </c>
      <c r="AF10" s="378" t="str">
        <f>IF('Ad-2. UNOS prihoda'!AF9-'3. Plan rashoda i izdataka'!AF12=0,"","Prihodi i rashodi nisu usklađeni s izvorima financiranja")</f>
        <v/>
      </c>
      <c r="AG10" s="388" t="str">
        <f>IF('Ad-2. UNOS prihoda'!AG9-'3. Plan rashoda i izdataka'!AG12=0,"","Prihodi i rashodi nisu usklađeni s izvorima financiranja")</f>
        <v/>
      </c>
      <c r="AH10" s="389" t="str">
        <f>IF('Ad-2. UNOS prihoda'!AH9-'3. Plan rashoda i izdataka'!AH12=0,"","Prihodi i rashodi nisu usklađeni s izvorima financiranja")</f>
        <v/>
      </c>
      <c r="AI10" s="390" t="str">
        <f>IF('Ad-2. UNOS prihoda'!AI9-'3. Plan rashoda i izdataka'!AI12=0,"","Prihodi i rashodi nisu usklađeni s izvorima financiranja")</f>
        <v/>
      </c>
      <c r="AJ10" s="391" t="str">
        <f>IF('Ad-2. UNOS prihoda'!AJ9-'3. Plan rashoda i izdataka'!AJ12=0,"","Prihodi i rashodi nisu usklađeni s izvorima financiranja")</f>
        <v/>
      </c>
      <c r="AK10" s="388" t="str">
        <f>IF('Ad-2. UNOS prihoda'!AK9-'3. Plan rashoda i izdataka'!AK12=0,"","Prihodi i rashodi nisu usklađeni s izvorima financiranja")</f>
        <v/>
      </c>
      <c r="AL10" s="392" t="str">
        <f>IF('Ad-2. UNOS prihoda'!AL9-'3. Plan rashoda i izdataka'!AL12=0,"","Prihodi i rashodi nisu usklađeni s izvorima financiranja")</f>
        <v/>
      </c>
      <c r="AM10" s="392" t="str">
        <f>IF('Ad-2. UNOS prihoda'!AM9-'3. Plan rashoda i izdataka'!AM12=0,"","Prihodi i rashodi nisu usklađeni s izvorima financiranja")</f>
        <v/>
      </c>
      <c r="AN10" s="392" t="str">
        <f>IF('Ad-2. UNOS prihoda'!AN9-'3. Plan rashoda i izdataka'!AN12=0,"","Prihodi i rashodi nisu usklađeni s izvorima financiranja")</f>
        <v/>
      </c>
      <c r="AO10" s="392" t="str">
        <f>IF('Ad-2. UNOS prihoda'!AO9-'3. Plan rashoda i izdataka'!AO12=0,"","Prihodi i rashodi nisu usklađeni s izvorima financiranja")</f>
        <v/>
      </c>
      <c r="AP10" s="392" t="str">
        <f>IF('Ad-2. UNOS prihoda'!AP9-'3. Plan rashoda i izdataka'!AP12=0,"","Prihodi i rashodi nisu usklađeni s izvorima financiranja")</f>
        <v/>
      </c>
      <c r="AQ10" s="390" t="str">
        <f>IF('Ad-2. UNOS prihoda'!AQ9-'3. Plan rashoda i izdataka'!AQ12=0,"","Prihodi i rashodi nisu usklađeni s izvorima financiranja")</f>
        <v/>
      </c>
    </row>
    <row r="11" spans="1:45" s="194" customFormat="1" ht="13.5" customHeight="1" x14ac:dyDescent="0.25">
      <c r="A11" s="469"/>
      <c r="B11" s="470"/>
      <c r="C11" s="470"/>
      <c r="D11" s="477"/>
      <c r="E11" s="477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67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67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44" t="s">
        <v>74</v>
      </c>
      <c r="B12" s="545"/>
      <c r="C12" s="545"/>
      <c r="D12" s="545"/>
      <c r="E12" s="545"/>
      <c r="F12" s="545"/>
      <c r="G12" s="545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39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39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474">
        <v>6</v>
      </c>
      <c r="B13" s="215"/>
      <c r="C13" s="395"/>
      <c r="D13" s="538" t="s">
        <v>48</v>
      </c>
      <c r="E13" s="538"/>
      <c r="F13" s="538"/>
      <c r="G13" s="539"/>
      <c r="H13" s="254">
        <f t="shared" ref="H13:H74" si="3">SUM(I13:S13)</f>
        <v>40238331</v>
      </c>
      <c r="I13" s="345">
        <f t="shared" ref="I13:S13" si="4">I14+I49+I60+I67+I81+I86</f>
        <v>421178</v>
      </c>
      <c r="J13" s="287">
        <f t="shared" si="4"/>
        <v>1209600</v>
      </c>
      <c r="K13" s="256">
        <f t="shared" si="4"/>
        <v>134553</v>
      </c>
      <c r="L13" s="398">
        <f t="shared" si="4"/>
        <v>0</v>
      </c>
      <c r="M13" s="257">
        <f t="shared" si="4"/>
        <v>525000</v>
      </c>
      <c r="N13" s="258">
        <f t="shared" si="4"/>
        <v>0</v>
      </c>
      <c r="O13" s="258">
        <f t="shared" si="4"/>
        <v>23977000</v>
      </c>
      <c r="P13" s="258">
        <f t="shared" si="4"/>
        <v>13971000</v>
      </c>
      <c r="Q13" s="258">
        <f t="shared" si="4"/>
        <v>0</v>
      </c>
      <c r="R13" s="258">
        <f t="shared" si="4"/>
        <v>0</v>
      </c>
      <c r="S13" s="256">
        <f t="shared" si="4"/>
        <v>0</v>
      </c>
      <c r="T13" s="254">
        <f t="shared" ref="T13:T74" si="5">SUM(U13:AE13)</f>
        <v>40238331</v>
      </c>
      <c r="U13" s="345">
        <f t="shared" ref="U13:AE13" si="6">U14+U49+U60+U67+U81+U86</f>
        <v>421178</v>
      </c>
      <c r="V13" s="287">
        <f t="shared" si="6"/>
        <v>1209600</v>
      </c>
      <c r="W13" s="256">
        <f t="shared" si="6"/>
        <v>134553</v>
      </c>
      <c r="X13" s="398">
        <f t="shared" si="6"/>
        <v>0</v>
      </c>
      <c r="Y13" s="257">
        <f t="shared" si="6"/>
        <v>525000</v>
      </c>
      <c r="Z13" s="258">
        <f t="shared" si="6"/>
        <v>0</v>
      </c>
      <c r="AA13" s="258">
        <f t="shared" si="6"/>
        <v>23977000</v>
      </c>
      <c r="AB13" s="258">
        <f t="shared" si="6"/>
        <v>13971000</v>
      </c>
      <c r="AC13" s="258">
        <f t="shared" si="6"/>
        <v>0</v>
      </c>
      <c r="AD13" s="258">
        <f t="shared" si="6"/>
        <v>0</v>
      </c>
      <c r="AE13" s="256">
        <f t="shared" si="6"/>
        <v>0</v>
      </c>
      <c r="AF13" s="254">
        <f t="shared" ref="AF13:AF74" si="7">SUM(AG13:AQ13)</f>
        <v>40238331</v>
      </c>
      <c r="AG13" s="345">
        <f t="shared" ref="AG13:AQ13" si="8">AG14+AG49+AG60+AG67+AG81+AG86</f>
        <v>421178</v>
      </c>
      <c r="AH13" s="287">
        <f t="shared" si="8"/>
        <v>1209600</v>
      </c>
      <c r="AI13" s="256">
        <f t="shared" si="8"/>
        <v>134553</v>
      </c>
      <c r="AJ13" s="398">
        <f t="shared" si="8"/>
        <v>0</v>
      </c>
      <c r="AK13" s="257">
        <f t="shared" si="8"/>
        <v>525000</v>
      </c>
      <c r="AL13" s="258">
        <f t="shared" si="8"/>
        <v>0</v>
      </c>
      <c r="AM13" s="258">
        <f t="shared" si="8"/>
        <v>23977000</v>
      </c>
      <c r="AN13" s="258">
        <f t="shared" si="8"/>
        <v>13971000</v>
      </c>
      <c r="AO13" s="258">
        <f t="shared" si="8"/>
        <v>0</v>
      </c>
      <c r="AP13" s="258">
        <f t="shared" si="8"/>
        <v>0</v>
      </c>
      <c r="AQ13" s="256">
        <f t="shared" si="8"/>
        <v>0</v>
      </c>
      <c r="AR13" s="260"/>
      <c r="AS13" s="260"/>
    </row>
    <row r="14" spans="1:45" s="195" customFormat="1" ht="28.15" customHeight="1" x14ac:dyDescent="0.25">
      <c r="A14" s="536">
        <v>63</v>
      </c>
      <c r="B14" s="537"/>
      <c r="C14" s="399"/>
      <c r="D14" s="538" t="s">
        <v>49</v>
      </c>
      <c r="E14" s="538"/>
      <c r="F14" s="538"/>
      <c r="G14" s="539"/>
      <c r="H14" s="254">
        <f t="shared" si="3"/>
        <v>38082553</v>
      </c>
      <c r="I14" s="345">
        <f>I15+I18+I23+I30+I35+I44</f>
        <v>0</v>
      </c>
      <c r="J14" s="287">
        <f t="shared" ref="J14:S14" si="9">J15+J18+J23+J30+J35+J44</f>
        <v>0</v>
      </c>
      <c r="K14" s="256">
        <f t="shared" si="9"/>
        <v>134553</v>
      </c>
      <c r="L14" s="330">
        <f t="shared" si="9"/>
        <v>0</v>
      </c>
      <c r="M14" s="257">
        <f t="shared" si="9"/>
        <v>0</v>
      </c>
      <c r="N14" s="258">
        <f t="shared" si="9"/>
        <v>0</v>
      </c>
      <c r="O14" s="258">
        <f t="shared" si="9"/>
        <v>23977000</v>
      </c>
      <c r="P14" s="258">
        <f t="shared" si="9"/>
        <v>13971000</v>
      </c>
      <c r="Q14" s="258">
        <f t="shared" si="9"/>
        <v>0</v>
      </c>
      <c r="R14" s="258">
        <f t="shared" si="9"/>
        <v>0</v>
      </c>
      <c r="S14" s="256">
        <f t="shared" si="9"/>
        <v>0</v>
      </c>
      <c r="T14" s="254">
        <f t="shared" si="5"/>
        <v>38082553</v>
      </c>
      <c r="U14" s="345">
        <f>U15+U18+U23+U30+U35+U44</f>
        <v>0</v>
      </c>
      <c r="V14" s="287">
        <f t="shared" ref="V14:AE14" si="10">V15+V18+V23+V30+V35+V44</f>
        <v>0</v>
      </c>
      <c r="W14" s="256">
        <f t="shared" si="10"/>
        <v>134553</v>
      </c>
      <c r="X14" s="330">
        <f t="shared" si="10"/>
        <v>0</v>
      </c>
      <c r="Y14" s="257">
        <f t="shared" si="10"/>
        <v>0</v>
      </c>
      <c r="Z14" s="258">
        <f t="shared" si="10"/>
        <v>0</v>
      </c>
      <c r="AA14" s="258">
        <f t="shared" si="10"/>
        <v>23977000</v>
      </c>
      <c r="AB14" s="258">
        <f t="shared" si="10"/>
        <v>13971000</v>
      </c>
      <c r="AC14" s="258">
        <f t="shared" si="10"/>
        <v>0</v>
      </c>
      <c r="AD14" s="258">
        <f t="shared" si="10"/>
        <v>0</v>
      </c>
      <c r="AE14" s="256">
        <f t="shared" si="10"/>
        <v>0</v>
      </c>
      <c r="AF14" s="254">
        <f t="shared" si="7"/>
        <v>38082553</v>
      </c>
      <c r="AG14" s="345">
        <f>AG15+AG18+AG23+AG30+AG35+AG44</f>
        <v>0</v>
      </c>
      <c r="AH14" s="287">
        <f t="shared" ref="AH14:AQ14" si="11">AH15+AH18+AH23+AH30+AH35+AH44</f>
        <v>0</v>
      </c>
      <c r="AI14" s="256">
        <f t="shared" si="11"/>
        <v>134553</v>
      </c>
      <c r="AJ14" s="330">
        <f t="shared" si="11"/>
        <v>0</v>
      </c>
      <c r="AK14" s="257">
        <f t="shared" si="11"/>
        <v>0</v>
      </c>
      <c r="AL14" s="258">
        <f t="shared" si="11"/>
        <v>0</v>
      </c>
      <c r="AM14" s="258">
        <f t="shared" si="11"/>
        <v>23977000</v>
      </c>
      <c r="AN14" s="258">
        <f t="shared" si="11"/>
        <v>13971000</v>
      </c>
      <c r="AO14" s="258">
        <f t="shared" si="11"/>
        <v>0</v>
      </c>
      <c r="AP14" s="258">
        <f t="shared" si="11"/>
        <v>0</v>
      </c>
      <c r="AQ14" s="256">
        <f t="shared" si="11"/>
        <v>0</v>
      </c>
      <c r="AR14" s="260"/>
      <c r="AS14" s="260"/>
    </row>
    <row r="15" spans="1:45" s="195" customFormat="1" ht="15" customHeight="1" x14ac:dyDescent="0.25">
      <c r="A15" s="536">
        <v>631</v>
      </c>
      <c r="B15" s="537"/>
      <c r="C15" s="537"/>
      <c r="D15" s="538" t="s">
        <v>50</v>
      </c>
      <c r="E15" s="538"/>
      <c r="F15" s="538"/>
      <c r="G15" s="539"/>
      <c r="H15" s="254">
        <f t="shared" si="3"/>
        <v>0</v>
      </c>
      <c r="I15" s="345">
        <f>SUM(I16:I17)</f>
        <v>0</v>
      </c>
      <c r="J15" s="287">
        <f t="shared" ref="J15:S15" si="12">SUM(J16:J17)</f>
        <v>0</v>
      </c>
      <c r="K15" s="256">
        <f t="shared" si="12"/>
        <v>0</v>
      </c>
      <c r="L15" s="330">
        <f t="shared" si="12"/>
        <v>0</v>
      </c>
      <c r="M15" s="257">
        <f t="shared" si="12"/>
        <v>0</v>
      </c>
      <c r="N15" s="258">
        <f t="shared" si="12"/>
        <v>0</v>
      </c>
      <c r="O15" s="258">
        <f t="shared" si="12"/>
        <v>0</v>
      </c>
      <c r="P15" s="258">
        <f t="shared" si="12"/>
        <v>0</v>
      </c>
      <c r="Q15" s="258">
        <f t="shared" si="12"/>
        <v>0</v>
      </c>
      <c r="R15" s="258">
        <f t="shared" si="12"/>
        <v>0</v>
      </c>
      <c r="S15" s="256">
        <f t="shared" si="12"/>
        <v>0</v>
      </c>
      <c r="T15" s="254">
        <f t="shared" si="5"/>
        <v>0</v>
      </c>
      <c r="U15" s="345">
        <f>SUM(U16:U17)</f>
        <v>0</v>
      </c>
      <c r="V15" s="287">
        <f t="shared" ref="V15:AE15" si="13">SUM(V16:V17)</f>
        <v>0</v>
      </c>
      <c r="W15" s="256">
        <f t="shared" si="13"/>
        <v>0</v>
      </c>
      <c r="X15" s="330">
        <f t="shared" si="13"/>
        <v>0</v>
      </c>
      <c r="Y15" s="257">
        <f t="shared" si="13"/>
        <v>0</v>
      </c>
      <c r="Z15" s="258">
        <f t="shared" si="13"/>
        <v>0</v>
      </c>
      <c r="AA15" s="258">
        <f t="shared" si="13"/>
        <v>0</v>
      </c>
      <c r="AB15" s="258">
        <f t="shared" si="13"/>
        <v>0</v>
      </c>
      <c r="AC15" s="258">
        <f t="shared" si="13"/>
        <v>0</v>
      </c>
      <c r="AD15" s="258">
        <f t="shared" si="13"/>
        <v>0</v>
      </c>
      <c r="AE15" s="256">
        <f t="shared" si="13"/>
        <v>0</v>
      </c>
      <c r="AF15" s="254">
        <f t="shared" si="7"/>
        <v>0</v>
      </c>
      <c r="AG15" s="345">
        <f>SUM(AG16:AG17)</f>
        <v>0</v>
      </c>
      <c r="AH15" s="287">
        <f t="shared" ref="AH15:AQ15" si="14">SUM(AH16:AH17)</f>
        <v>0</v>
      </c>
      <c r="AI15" s="256">
        <f t="shared" si="14"/>
        <v>0</v>
      </c>
      <c r="AJ15" s="330">
        <f t="shared" si="14"/>
        <v>0</v>
      </c>
      <c r="AK15" s="257">
        <f t="shared" si="14"/>
        <v>0</v>
      </c>
      <c r="AL15" s="258">
        <f t="shared" si="14"/>
        <v>0</v>
      </c>
      <c r="AM15" s="258">
        <f t="shared" si="14"/>
        <v>0</v>
      </c>
      <c r="AN15" s="258">
        <f t="shared" si="14"/>
        <v>0</v>
      </c>
      <c r="AO15" s="258">
        <f t="shared" si="14"/>
        <v>0</v>
      </c>
      <c r="AP15" s="258">
        <f t="shared" si="14"/>
        <v>0</v>
      </c>
      <c r="AQ15" s="256">
        <f t="shared" si="14"/>
        <v>0</v>
      </c>
      <c r="AR15" s="260"/>
      <c r="AS15" s="260"/>
    </row>
    <row r="16" spans="1:45" s="202" customFormat="1" ht="15" customHeight="1" x14ac:dyDescent="0.25">
      <c r="A16" s="434"/>
      <c r="B16" s="423"/>
      <c r="C16" s="423" t="s">
        <v>155</v>
      </c>
      <c r="D16" s="577" t="s">
        <v>156</v>
      </c>
      <c r="E16" s="577"/>
      <c r="F16" s="577"/>
      <c r="G16" s="578"/>
      <c r="H16" s="424">
        <f t="shared" si="3"/>
        <v>0</v>
      </c>
      <c r="I16" s="55"/>
      <c r="J16" s="336"/>
      <c r="K16" s="57"/>
      <c r="L16" s="487"/>
      <c r="M16" s="315"/>
      <c r="N16" s="56"/>
      <c r="O16" s="354"/>
      <c r="P16" s="56"/>
      <c r="Q16" s="56"/>
      <c r="R16" s="56"/>
      <c r="S16" s="57"/>
      <c r="T16" s="424">
        <f t="shared" si="5"/>
        <v>0</v>
      </c>
      <c r="U16" s="55"/>
      <c r="V16" s="336"/>
      <c r="W16" s="57"/>
      <c r="X16" s="487"/>
      <c r="Y16" s="315"/>
      <c r="Z16" s="56"/>
      <c r="AA16" s="354"/>
      <c r="AB16" s="56"/>
      <c r="AC16" s="56"/>
      <c r="AD16" s="56"/>
      <c r="AE16" s="57"/>
      <c r="AF16" s="424">
        <f t="shared" si="7"/>
        <v>0</v>
      </c>
      <c r="AG16" s="55"/>
      <c r="AH16" s="336"/>
      <c r="AI16" s="57"/>
      <c r="AJ16" s="487"/>
      <c r="AK16" s="315"/>
      <c r="AL16" s="56"/>
      <c r="AM16" s="354"/>
      <c r="AN16" s="56"/>
      <c r="AO16" s="56"/>
      <c r="AP16" s="56"/>
      <c r="AQ16" s="57"/>
      <c r="AR16" s="425"/>
      <c r="AS16" s="425"/>
    </row>
    <row r="17" spans="1:45" s="202" customFormat="1" ht="15" customHeight="1" x14ac:dyDescent="0.25">
      <c r="A17" s="434"/>
      <c r="B17" s="423"/>
      <c r="C17" s="423">
        <v>63112</v>
      </c>
      <c r="D17" s="577" t="s">
        <v>157</v>
      </c>
      <c r="E17" s="577"/>
      <c r="F17" s="577"/>
      <c r="G17" s="578"/>
      <c r="H17" s="424">
        <f t="shared" si="3"/>
        <v>0</v>
      </c>
      <c r="I17" s="55"/>
      <c r="J17" s="336"/>
      <c r="K17" s="57"/>
      <c r="L17" s="487"/>
      <c r="M17" s="315"/>
      <c r="N17" s="56"/>
      <c r="O17" s="354"/>
      <c r="P17" s="56"/>
      <c r="Q17" s="56"/>
      <c r="R17" s="56"/>
      <c r="S17" s="57"/>
      <c r="T17" s="424">
        <f t="shared" si="5"/>
        <v>0</v>
      </c>
      <c r="U17" s="55"/>
      <c r="V17" s="336"/>
      <c r="W17" s="57"/>
      <c r="X17" s="487"/>
      <c r="Y17" s="315"/>
      <c r="Z17" s="56"/>
      <c r="AA17" s="354"/>
      <c r="AB17" s="56"/>
      <c r="AC17" s="56"/>
      <c r="AD17" s="56"/>
      <c r="AE17" s="57"/>
      <c r="AF17" s="424">
        <f t="shared" si="7"/>
        <v>0</v>
      </c>
      <c r="AG17" s="55"/>
      <c r="AH17" s="336"/>
      <c r="AI17" s="57"/>
      <c r="AJ17" s="487"/>
      <c r="AK17" s="315"/>
      <c r="AL17" s="56"/>
      <c r="AM17" s="354"/>
      <c r="AN17" s="56"/>
      <c r="AO17" s="56"/>
      <c r="AP17" s="56"/>
      <c r="AQ17" s="57"/>
      <c r="AR17" s="425"/>
      <c r="AS17" s="425"/>
    </row>
    <row r="18" spans="1:45" s="195" customFormat="1" ht="30" customHeight="1" x14ac:dyDescent="0.25">
      <c r="A18" s="536">
        <v>632</v>
      </c>
      <c r="B18" s="537"/>
      <c r="C18" s="537"/>
      <c r="D18" s="538" t="s">
        <v>51</v>
      </c>
      <c r="E18" s="538"/>
      <c r="F18" s="538"/>
      <c r="G18" s="539"/>
      <c r="H18" s="254">
        <f t="shared" si="3"/>
        <v>0</v>
      </c>
      <c r="I18" s="345">
        <f>SUM(I19:I22)</f>
        <v>0</v>
      </c>
      <c r="J18" s="287">
        <f t="shared" ref="J18:S18" si="15">SUM(J19:J22)</f>
        <v>0</v>
      </c>
      <c r="K18" s="256">
        <f t="shared" si="15"/>
        <v>0</v>
      </c>
      <c r="L18" s="330">
        <f t="shared" si="15"/>
        <v>0</v>
      </c>
      <c r="M18" s="257">
        <f t="shared" si="15"/>
        <v>0</v>
      </c>
      <c r="N18" s="258">
        <f t="shared" si="15"/>
        <v>0</v>
      </c>
      <c r="O18" s="258">
        <f t="shared" si="15"/>
        <v>0</v>
      </c>
      <c r="P18" s="258">
        <f t="shared" si="15"/>
        <v>0</v>
      </c>
      <c r="Q18" s="258">
        <f t="shared" si="15"/>
        <v>0</v>
      </c>
      <c r="R18" s="258">
        <f t="shared" si="15"/>
        <v>0</v>
      </c>
      <c r="S18" s="256">
        <f t="shared" si="15"/>
        <v>0</v>
      </c>
      <c r="T18" s="254">
        <f t="shared" si="5"/>
        <v>0</v>
      </c>
      <c r="U18" s="345">
        <f>SUM(U19:U22)</f>
        <v>0</v>
      </c>
      <c r="V18" s="287">
        <f t="shared" ref="V18:AE18" si="16">SUM(V19:V22)</f>
        <v>0</v>
      </c>
      <c r="W18" s="256">
        <f t="shared" si="16"/>
        <v>0</v>
      </c>
      <c r="X18" s="330">
        <f t="shared" si="16"/>
        <v>0</v>
      </c>
      <c r="Y18" s="257">
        <f t="shared" si="16"/>
        <v>0</v>
      </c>
      <c r="Z18" s="258">
        <f t="shared" si="16"/>
        <v>0</v>
      </c>
      <c r="AA18" s="258">
        <f t="shared" si="16"/>
        <v>0</v>
      </c>
      <c r="AB18" s="258">
        <f t="shared" si="16"/>
        <v>0</v>
      </c>
      <c r="AC18" s="258">
        <f t="shared" si="16"/>
        <v>0</v>
      </c>
      <c r="AD18" s="258">
        <f t="shared" si="16"/>
        <v>0</v>
      </c>
      <c r="AE18" s="256">
        <f t="shared" si="16"/>
        <v>0</v>
      </c>
      <c r="AF18" s="254">
        <f t="shared" si="7"/>
        <v>0</v>
      </c>
      <c r="AG18" s="345">
        <f>SUM(AG19:AG22)</f>
        <v>0</v>
      </c>
      <c r="AH18" s="287">
        <f t="shared" ref="AH18:AQ18" si="17">SUM(AH19:AH22)</f>
        <v>0</v>
      </c>
      <c r="AI18" s="256">
        <f t="shared" si="17"/>
        <v>0</v>
      </c>
      <c r="AJ18" s="330">
        <f t="shared" si="17"/>
        <v>0</v>
      </c>
      <c r="AK18" s="257">
        <f t="shared" si="17"/>
        <v>0</v>
      </c>
      <c r="AL18" s="258">
        <f t="shared" si="17"/>
        <v>0</v>
      </c>
      <c r="AM18" s="258">
        <f t="shared" si="17"/>
        <v>0</v>
      </c>
      <c r="AN18" s="258">
        <f t="shared" si="17"/>
        <v>0</v>
      </c>
      <c r="AO18" s="258">
        <f t="shared" si="17"/>
        <v>0</v>
      </c>
      <c r="AP18" s="258">
        <f t="shared" si="17"/>
        <v>0</v>
      </c>
      <c r="AQ18" s="256">
        <f t="shared" si="17"/>
        <v>0</v>
      </c>
      <c r="AR18" s="260"/>
      <c r="AS18" s="260"/>
    </row>
    <row r="19" spans="1:45" s="202" customFormat="1" ht="14.25" x14ac:dyDescent="0.25">
      <c r="A19" s="434"/>
      <c r="B19" s="423"/>
      <c r="C19" s="423" t="s">
        <v>158</v>
      </c>
      <c r="D19" s="577" t="s">
        <v>159</v>
      </c>
      <c r="E19" s="577"/>
      <c r="F19" s="577"/>
      <c r="G19" s="578"/>
      <c r="H19" s="424">
        <f t="shared" si="3"/>
        <v>0</v>
      </c>
      <c r="I19" s="55"/>
      <c r="J19" s="336"/>
      <c r="K19" s="488"/>
      <c r="L19" s="487"/>
      <c r="M19" s="315"/>
      <c r="N19" s="56"/>
      <c r="O19" s="354"/>
      <c r="P19" s="354"/>
      <c r="Q19" s="56"/>
      <c r="R19" s="56"/>
      <c r="S19" s="57"/>
      <c r="T19" s="424">
        <f t="shared" si="5"/>
        <v>0</v>
      </c>
      <c r="U19" s="55"/>
      <c r="V19" s="336"/>
      <c r="W19" s="488"/>
      <c r="X19" s="487"/>
      <c r="Y19" s="315"/>
      <c r="Z19" s="56"/>
      <c r="AA19" s="354"/>
      <c r="AB19" s="354"/>
      <c r="AC19" s="56"/>
      <c r="AD19" s="56"/>
      <c r="AE19" s="57"/>
      <c r="AF19" s="424">
        <f t="shared" si="7"/>
        <v>0</v>
      </c>
      <c r="AG19" s="55"/>
      <c r="AH19" s="336"/>
      <c r="AI19" s="488"/>
      <c r="AJ19" s="487"/>
      <c r="AK19" s="315"/>
      <c r="AL19" s="56"/>
      <c r="AM19" s="354"/>
      <c r="AN19" s="354"/>
      <c r="AO19" s="56"/>
      <c r="AP19" s="56"/>
      <c r="AQ19" s="57"/>
      <c r="AR19" s="425"/>
      <c r="AS19" s="425"/>
    </row>
    <row r="20" spans="1:45" s="202" customFormat="1" ht="29.45" customHeight="1" x14ac:dyDescent="0.25">
      <c r="A20" s="434"/>
      <c r="B20" s="423"/>
      <c r="C20" s="423">
        <v>63221</v>
      </c>
      <c r="D20" s="577" t="s">
        <v>160</v>
      </c>
      <c r="E20" s="577"/>
      <c r="F20" s="577"/>
      <c r="G20" s="578"/>
      <c r="H20" s="424">
        <f t="shared" si="3"/>
        <v>0</v>
      </c>
      <c r="I20" s="55"/>
      <c r="J20" s="336"/>
      <c r="K20" s="488"/>
      <c r="L20" s="487"/>
      <c r="M20" s="315"/>
      <c r="N20" s="56"/>
      <c r="O20" s="354"/>
      <c r="P20" s="354"/>
      <c r="Q20" s="56"/>
      <c r="R20" s="56"/>
      <c r="S20" s="57"/>
      <c r="T20" s="424">
        <f t="shared" si="5"/>
        <v>0</v>
      </c>
      <c r="U20" s="55"/>
      <c r="V20" s="336"/>
      <c r="W20" s="488"/>
      <c r="X20" s="487"/>
      <c r="Y20" s="315"/>
      <c r="Z20" s="56"/>
      <c r="AA20" s="354"/>
      <c r="AB20" s="354"/>
      <c r="AC20" s="56"/>
      <c r="AD20" s="56"/>
      <c r="AE20" s="57"/>
      <c r="AF20" s="424">
        <f t="shared" si="7"/>
        <v>0</v>
      </c>
      <c r="AG20" s="55"/>
      <c r="AH20" s="336"/>
      <c r="AI20" s="488"/>
      <c r="AJ20" s="487"/>
      <c r="AK20" s="315"/>
      <c r="AL20" s="56"/>
      <c r="AM20" s="354"/>
      <c r="AN20" s="354"/>
      <c r="AO20" s="56"/>
      <c r="AP20" s="56"/>
      <c r="AQ20" s="57"/>
      <c r="AR20" s="425"/>
      <c r="AS20" s="425"/>
    </row>
    <row r="21" spans="1:45" s="202" customFormat="1" ht="14.25" x14ac:dyDescent="0.25">
      <c r="A21" s="434"/>
      <c r="B21" s="423"/>
      <c r="C21" s="423">
        <v>63231</v>
      </c>
      <c r="D21" s="577" t="s">
        <v>161</v>
      </c>
      <c r="E21" s="577"/>
      <c r="F21" s="577"/>
      <c r="G21" s="578"/>
      <c r="H21" s="424">
        <f t="shared" si="3"/>
        <v>0</v>
      </c>
      <c r="I21" s="55"/>
      <c r="J21" s="336"/>
      <c r="K21" s="488"/>
      <c r="L21" s="487"/>
      <c r="M21" s="315"/>
      <c r="N21" s="56"/>
      <c r="O21" s="354"/>
      <c r="P21" s="354"/>
      <c r="Q21" s="56"/>
      <c r="R21" s="56"/>
      <c r="S21" s="57"/>
      <c r="T21" s="424">
        <f t="shared" si="5"/>
        <v>0</v>
      </c>
      <c r="U21" s="55"/>
      <c r="V21" s="336"/>
      <c r="W21" s="488"/>
      <c r="X21" s="487"/>
      <c r="Y21" s="315"/>
      <c r="Z21" s="56"/>
      <c r="AA21" s="354"/>
      <c r="AB21" s="354"/>
      <c r="AC21" s="56"/>
      <c r="AD21" s="56"/>
      <c r="AE21" s="57"/>
      <c r="AF21" s="424">
        <f t="shared" si="7"/>
        <v>0</v>
      </c>
      <c r="AG21" s="55"/>
      <c r="AH21" s="336"/>
      <c r="AI21" s="488"/>
      <c r="AJ21" s="487"/>
      <c r="AK21" s="315"/>
      <c r="AL21" s="56"/>
      <c r="AM21" s="354"/>
      <c r="AN21" s="354"/>
      <c r="AO21" s="56"/>
      <c r="AP21" s="56"/>
      <c r="AQ21" s="57"/>
      <c r="AR21" s="425"/>
      <c r="AS21" s="425"/>
    </row>
    <row r="22" spans="1:45" s="202" customFormat="1" ht="14.25" x14ac:dyDescent="0.25">
      <c r="A22" s="434"/>
      <c r="B22" s="423"/>
      <c r="C22" s="423">
        <v>63241</v>
      </c>
      <c r="D22" s="577" t="s">
        <v>162</v>
      </c>
      <c r="E22" s="577"/>
      <c r="F22" s="577"/>
      <c r="G22" s="578"/>
      <c r="H22" s="424">
        <f t="shared" si="3"/>
        <v>0</v>
      </c>
      <c r="I22" s="55"/>
      <c r="J22" s="336"/>
      <c r="K22" s="488"/>
      <c r="L22" s="487"/>
      <c r="M22" s="315"/>
      <c r="N22" s="56"/>
      <c r="O22" s="354"/>
      <c r="P22" s="354"/>
      <c r="Q22" s="56"/>
      <c r="R22" s="56"/>
      <c r="S22" s="57"/>
      <c r="T22" s="424">
        <f t="shared" si="5"/>
        <v>0</v>
      </c>
      <c r="U22" s="55"/>
      <c r="V22" s="336"/>
      <c r="W22" s="488"/>
      <c r="X22" s="487"/>
      <c r="Y22" s="315"/>
      <c r="Z22" s="56"/>
      <c r="AA22" s="354"/>
      <c r="AB22" s="354"/>
      <c r="AC22" s="56"/>
      <c r="AD22" s="56"/>
      <c r="AE22" s="57"/>
      <c r="AF22" s="424">
        <f t="shared" si="7"/>
        <v>0</v>
      </c>
      <c r="AG22" s="55"/>
      <c r="AH22" s="336"/>
      <c r="AI22" s="488"/>
      <c r="AJ22" s="487"/>
      <c r="AK22" s="315"/>
      <c r="AL22" s="56"/>
      <c r="AM22" s="354"/>
      <c r="AN22" s="354"/>
      <c r="AO22" s="56"/>
      <c r="AP22" s="56"/>
      <c r="AQ22" s="57"/>
      <c r="AR22" s="425"/>
      <c r="AS22" s="425"/>
    </row>
    <row r="23" spans="1:45" s="195" customFormat="1" ht="15" customHeight="1" x14ac:dyDescent="0.25">
      <c r="A23" s="536">
        <v>634</v>
      </c>
      <c r="B23" s="537"/>
      <c r="C23" s="537"/>
      <c r="D23" s="538" t="s">
        <v>111</v>
      </c>
      <c r="E23" s="538"/>
      <c r="F23" s="538"/>
      <c r="G23" s="539"/>
      <c r="H23" s="254">
        <f t="shared" si="3"/>
        <v>0</v>
      </c>
      <c r="I23" s="345">
        <f>SUM(I24:I29)</f>
        <v>0</v>
      </c>
      <c r="J23" s="287">
        <f t="shared" ref="J23:S23" si="18">SUM(J24:J29)</f>
        <v>0</v>
      </c>
      <c r="K23" s="426">
        <f t="shared" si="18"/>
        <v>0</v>
      </c>
      <c r="L23" s="330">
        <f t="shared" si="18"/>
        <v>0</v>
      </c>
      <c r="M23" s="257">
        <f t="shared" si="18"/>
        <v>0</v>
      </c>
      <c r="N23" s="258">
        <f t="shared" si="18"/>
        <v>0</v>
      </c>
      <c r="O23" s="258">
        <f t="shared" si="18"/>
        <v>0</v>
      </c>
      <c r="P23" s="258">
        <f t="shared" si="18"/>
        <v>0</v>
      </c>
      <c r="Q23" s="258">
        <f t="shared" si="18"/>
        <v>0</v>
      </c>
      <c r="R23" s="258">
        <f t="shared" si="18"/>
        <v>0</v>
      </c>
      <c r="S23" s="256">
        <f t="shared" si="18"/>
        <v>0</v>
      </c>
      <c r="T23" s="254">
        <f t="shared" si="5"/>
        <v>0</v>
      </c>
      <c r="U23" s="345">
        <f>SUM(U24:U29)</f>
        <v>0</v>
      </c>
      <c r="V23" s="287">
        <f t="shared" ref="V23:AE23" si="19">SUM(V24:V29)</f>
        <v>0</v>
      </c>
      <c r="W23" s="426">
        <f t="shared" si="19"/>
        <v>0</v>
      </c>
      <c r="X23" s="330">
        <f t="shared" si="19"/>
        <v>0</v>
      </c>
      <c r="Y23" s="257">
        <f t="shared" si="19"/>
        <v>0</v>
      </c>
      <c r="Z23" s="258">
        <f t="shared" si="19"/>
        <v>0</v>
      </c>
      <c r="AA23" s="258">
        <f t="shared" si="19"/>
        <v>0</v>
      </c>
      <c r="AB23" s="258">
        <f t="shared" si="19"/>
        <v>0</v>
      </c>
      <c r="AC23" s="258">
        <f t="shared" si="19"/>
        <v>0</v>
      </c>
      <c r="AD23" s="258">
        <f t="shared" si="19"/>
        <v>0</v>
      </c>
      <c r="AE23" s="256">
        <f t="shared" si="19"/>
        <v>0</v>
      </c>
      <c r="AF23" s="254">
        <f t="shared" si="7"/>
        <v>0</v>
      </c>
      <c r="AG23" s="345">
        <f>SUM(AG24:AG29)</f>
        <v>0</v>
      </c>
      <c r="AH23" s="287">
        <f t="shared" ref="AH23:AQ23" si="20">SUM(AH24:AH29)</f>
        <v>0</v>
      </c>
      <c r="AI23" s="426">
        <f t="shared" si="20"/>
        <v>0</v>
      </c>
      <c r="AJ23" s="330">
        <f t="shared" si="20"/>
        <v>0</v>
      </c>
      <c r="AK23" s="257">
        <f t="shared" si="20"/>
        <v>0</v>
      </c>
      <c r="AL23" s="258">
        <f t="shared" si="20"/>
        <v>0</v>
      </c>
      <c r="AM23" s="258">
        <f t="shared" si="20"/>
        <v>0</v>
      </c>
      <c r="AN23" s="258">
        <f t="shared" si="20"/>
        <v>0</v>
      </c>
      <c r="AO23" s="258">
        <f t="shared" si="20"/>
        <v>0</v>
      </c>
      <c r="AP23" s="258">
        <f t="shared" si="20"/>
        <v>0</v>
      </c>
      <c r="AQ23" s="256">
        <f t="shared" si="20"/>
        <v>0</v>
      </c>
      <c r="AR23" s="260"/>
      <c r="AS23" s="260"/>
    </row>
    <row r="24" spans="1:45" s="202" customFormat="1" ht="15" customHeight="1" x14ac:dyDescent="0.25">
      <c r="A24" s="434"/>
      <c r="B24" s="423"/>
      <c r="C24" s="423">
        <v>63414</v>
      </c>
      <c r="D24" s="577" t="s">
        <v>163</v>
      </c>
      <c r="E24" s="577"/>
      <c r="F24" s="577"/>
      <c r="G24" s="578"/>
      <c r="H24" s="424">
        <f t="shared" si="3"/>
        <v>0</v>
      </c>
      <c r="I24" s="55"/>
      <c r="J24" s="336"/>
      <c r="K24" s="488"/>
      <c r="L24" s="487"/>
      <c r="M24" s="315"/>
      <c r="N24" s="56"/>
      <c r="O24" s="56"/>
      <c r="P24" s="354"/>
      <c r="Q24" s="56"/>
      <c r="R24" s="56"/>
      <c r="S24" s="57"/>
      <c r="T24" s="424">
        <f t="shared" si="5"/>
        <v>0</v>
      </c>
      <c r="U24" s="55"/>
      <c r="V24" s="336"/>
      <c r="W24" s="488"/>
      <c r="X24" s="487"/>
      <c r="Y24" s="315"/>
      <c r="Z24" s="56"/>
      <c r="AA24" s="56"/>
      <c r="AB24" s="354"/>
      <c r="AC24" s="56"/>
      <c r="AD24" s="56"/>
      <c r="AE24" s="57"/>
      <c r="AF24" s="424">
        <f t="shared" si="7"/>
        <v>0</v>
      </c>
      <c r="AG24" s="55"/>
      <c r="AH24" s="336"/>
      <c r="AI24" s="488"/>
      <c r="AJ24" s="487"/>
      <c r="AK24" s="315"/>
      <c r="AL24" s="56"/>
      <c r="AM24" s="56"/>
      <c r="AN24" s="354"/>
      <c r="AO24" s="56"/>
      <c r="AP24" s="56"/>
      <c r="AQ24" s="57"/>
      <c r="AR24" s="425"/>
      <c r="AS24" s="425"/>
    </row>
    <row r="25" spans="1:45" s="202" customFormat="1" ht="30" customHeight="1" x14ac:dyDescent="0.25">
      <c r="A25" s="434"/>
      <c r="B25" s="423"/>
      <c r="C25" s="423">
        <v>63415</v>
      </c>
      <c r="D25" s="579" t="s">
        <v>164</v>
      </c>
      <c r="E25" s="579"/>
      <c r="F25" s="579"/>
      <c r="G25" s="580"/>
      <c r="H25" s="424">
        <f t="shared" si="3"/>
        <v>0</v>
      </c>
      <c r="I25" s="55"/>
      <c r="J25" s="336"/>
      <c r="K25" s="488"/>
      <c r="L25" s="487"/>
      <c r="M25" s="315"/>
      <c r="N25" s="56"/>
      <c r="O25" s="56"/>
      <c r="P25" s="354"/>
      <c r="Q25" s="56"/>
      <c r="R25" s="56"/>
      <c r="S25" s="57"/>
      <c r="T25" s="424">
        <f t="shared" si="5"/>
        <v>0</v>
      </c>
      <c r="U25" s="55"/>
      <c r="V25" s="336"/>
      <c r="W25" s="488"/>
      <c r="X25" s="487"/>
      <c r="Y25" s="315"/>
      <c r="Z25" s="56"/>
      <c r="AA25" s="56"/>
      <c r="AB25" s="354"/>
      <c r="AC25" s="56"/>
      <c r="AD25" s="56"/>
      <c r="AE25" s="57"/>
      <c r="AF25" s="424">
        <f t="shared" si="7"/>
        <v>0</v>
      </c>
      <c r="AG25" s="55"/>
      <c r="AH25" s="336"/>
      <c r="AI25" s="488"/>
      <c r="AJ25" s="487"/>
      <c r="AK25" s="315"/>
      <c r="AL25" s="56"/>
      <c r="AM25" s="56"/>
      <c r="AN25" s="354"/>
      <c r="AO25" s="56"/>
      <c r="AP25" s="56"/>
      <c r="AQ25" s="57"/>
      <c r="AR25" s="425"/>
      <c r="AS25" s="425"/>
    </row>
    <row r="26" spans="1:45" s="202" customFormat="1" ht="27.6" customHeight="1" x14ac:dyDescent="0.25">
      <c r="A26" s="434"/>
      <c r="B26" s="423"/>
      <c r="C26" s="423">
        <v>63416</v>
      </c>
      <c r="D26" s="577" t="s">
        <v>165</v>
      </c>
      <c r="E26" s="577"/>
      <c r="F26" s="577"/>
      <c r="G26" s="578"/>
      <c r="H26" s="424">
        <f t="shared" si="3"/>
        <v>0</v>
      </c>
      <c r="I26" s="55"/>
      <c r="J26" s="336"/>
      <c r="K26" s="488"/>
      <c r="L26" s="487"/>
      <c r="M26" s="315"/>
      <c r="N26" s="56"/>
      <c r="O26" s="56"/>
      <c r="P26" s="354"/>
      <c r="Q26" s="56"/>
      <c r="R26" s="56"/>
      <c r="S26" s="57"/>
      <c r="T26" s="424">
        <f t="shared" si="5"/>
        <v>0</v>
      </c>
      <c r="U26" s="55"/>
      <c r="V26" s="336"/>
      <c r="W26" s="488"/>
      <c r="X26" s="487"/>
      <c r="Y26" s="315"/>
      <c r="Z26" s="56"/>
      <c r="AA26" s="56"/>
      <c r="AB26" s="354"/>
      <c r="AC26" s="56"/>
      <c r="AD26" s="56"/>
      <c r="AE26" s="57"/>
      <c r="AF26" s="424">
        <f t="shared" si="7"/>
        <v>0</v>
      </c>
      <c r="AG26" s="55"/>
      <c r="AH26" s="336"/>
      <c r="AI26" s="488"/>
      <c r="AJ26" s="487"/>
      <c r="AK26" s="315"/>
      <c r="AL26" s="56"/>
      <c r="AM26" s="56"/>
      <c r="AN26" s="354"/>
      <c r="AO26" s="56"/>
      <c r="AP26" s="56"/>
      <c r="AQ26" s="57"/>
      <c r="AR26" s="425"/>
      <c r="AS26" s="425"/>
    </row>
    <row r="27" spans="1:45" s="202" customFormat="1" ht="19.899999999999999" customHeight="1" x14ac:dyDescent="0.25">
      <c r="A27" s="434"/>
      <c r="B27" s="423"/>
      <c r="C27" s="423">
        <v>63424</v>
      </c>
      <c r="D27" s="577" t="s">
        <v>166</v>
      </c>
      <c r="E27" s="577"/>
      <c r="F27" s="577"/>
      <c r="G27" s="578"/>
      <c r="H27" s="424">
        <f t="shared" si="3"/>
        <v>0</v>
      </c>
      <c r="I27" s="55"/>
      <c r="J27" s="336"/>
      <c r="K27" s="488"/>
      <c r="L27" s="487"/>
      <c r="M27" s="315"/>
      <c r="N27" s="56"/>
      <c r="O27" s="56"/>
      <c r="P27" s="354"/>
      <c r="Q27" s="56"/>
      <c r="R27" s="56"/>
      <c r="S27" s="57"/>
      <c r="T27" s="424">
        <f t="shared" si="5"/>
        <v>0</v>
      </c>
      <c r="U27" s="55"/>
      <c r="V27" s="336"/>
      <c r="W27" s="488"/>
      <c r="X27" s="487"/>
      <c r="Y27" s="315"/>
      <c r="Z27" s="56"/>
      <c r="AA27" s="56"/>
      <c r="AB27" s="354"/>
      <c r="AC27" s="56"/>
      <c r="AD27" s="56"/>
      <c r="AE27" s="57"/>
      <c r="AF27" s="424">
        <f t="shared" si="7"/>
        <v>0</v>
      </c>
      <c r="AG27" s="55"/>
      <c r="AH27" s="336"/>
      <c r="AI27" s="488"/>
      <c r="AJ27" s="487"/>
      <c r="AK27" s="315"/>
      <c r="AL27" s="56"/>
      <c r="AM27" s="56"/>
      <c r="AN27" s="354"/>
      <c r="AO27" s="56"/>
      <c r="AP27" s="56"/>
      <c r="AQ27" s="57"/>
      <c r="AR27" s="425"/>
      <c r="AS27" s="425"/>
    </row>
    <row r="28" spans="1:45" s="202" customFormat="1" ht="22.9" customHeight="1" x14ac:dyDescent="0.25">
      <c r="A28" s="434"/>
      <c r="B28" s="423"/>
      <c r="C28" s="423">
        <v>63425</v>
      </c>
      <c r="D28" s="577" t="s">
        <v>167</v>
      </c>
      <c r="E28" s="577"/>
      <c r="F28" s="577"/>
      <c r="G28" s="578"/>
      <c r="H28" s="424">
        <f t="shared" si="3"/>
        <v>0</v>
      </c>
      <c r="I28" s="55"/>
      <c r="J28" s="336"/>
      <c r="K28" s="488"/>
      <c r="L28" s="487"/>
      <c r="M28" s="315"/>
      <c r="N28" s="56"/>
      <c r="O28" s="56"/>
      <c r="P28" s="354"/>
      <c r="Q28" s="56"/>
      <c r="R28" s="56"/>
      <c r="S28" s="57"/>
      <c r="T28" s="424">
        <f t="shared" si="5"/>
        <v>0</v>
      </c>
      <c r="U28" s="55"/>
      <c r="V28" s="336"/>
      <c r="W28" s="488"/>
      <c r="X28" s="487"/>
      <c r="Y28" s="315"/>
      <c r="Z28" s="56"/>
      <c r="AA28" s="56"/>
      <c r="AB28" s="354"/>
      <c r="AC28" s="56"/>
      <c r="AD28" s="56"/>
      <c r="AE28" s="57"/>
      <c r="AF28" s="424">
        <f t="shared" si="7"/>
        <v>0</v>
      </c>
      <c r="AG28" s="55"/>
      <c r="AH28" s="336"/>
      <c r="AI28" s="488"/>
      <c r="AJ28" s="487"/>
      <c r="AK28" s="315"/>
      <c r="AL28" s="56"/>
      <c r="AM28" s="56"/>
      <c r="AN28" s="354"/>
      <c r="AO28" s="56"/>
      <c r="AP28" s="56"/>
      <c r="AQ28" s="57"/>
      <c r="AR28" s="425"/>
      <c r="AS28" s="425"/>
    </row>
    <row r="29" spans="1:45" s="202" customFormat="1" ht="37.15" customHeight="1" x14ac:dyDescent="0.25">
      <c r="A29" s="434"/>
      <c r="B29" s="423"/>
      <c r="C29" s="423">
        <v>63426</v>
      </c>
      <c r="D29" s="577" t="s">
        <v>168</v>
      </c>
      <c r="E29" s="577"/>
      <c r="F29" s="577"/>
      <c r="G29" s="578"/>
      <c r="H29" s="424">
        <f t="shared" si="3"/>
        <v>0</v>
      </c>
      <c r="I29" s="55"/>
      <c r="J29" s="336"/>
      <c r="K29" s="488"/>
      <c r="L29" s="487"/>
      <c r="M29" s="315"/>
      <c r="N29" s="56"/>
      <c r="O29" s="56"/>
      <c r="P29" s="354"/>
      <c r="Q29" s="56"/>
      <c r="R29" s="56"/>
      <c r="S29" s="57"/>
      <c r="T29" s="424">
        <f t="shared" si="5"/>
        <v>0</v>
      </c>
      <c r="U29" s="55"/>
      <c r="V29" s="336"/>
      <c r="W29" s="488"/>
      <c r="X29" s="487"/>
      <c r="Y29" s="315"/>
      <c r="Z29" s="56"/>
      <c r="AA29" s="56"/>
      <c r="AB29" s="354"/>
      <c r="AC29" s="56"/>
      <c r="AD29" s="56"/>
      <c r="AE29" s="57"/>
      <c r="AF29" s="424">
        <f t="shared" si="7"/>
        <v>0</v>
      </c>
      <c r="AG29" s="55"/>
      <c r="AH29" s="336"/>
      <c r="AI29" s="488"/>
      <c r="AJ29" s="487"/>
      <c r="AK29" s="315"/>
      <c r="AL29" s="56"/>
      <c r="AM29" s="56"/>
      <c r="AN29" s="354"/>
      <c r="AO29" s="56"/>
      <c r="AP29" s="56"/>
      <c r="AQ29" s="57"/>
      <c r="AR29" s="425"/>
      <c r="AS29" s="425"/>
    </row>
    <row r="30" spans="1:45" s="195" customFormat="1" ht="29.25" customHeight="1" x14ac:dyDescent="0.25">
      <c r="A30" s="536">
        <v>636</v>
      </c>
      <c r="B30" s="537"/>
      <c r="C30" s="537"/>
      <c r="D30" s="538" t="s">
        <v>62</v>
      </c>
      <c r="E30" s="538"/>
      <c r="F30" s="538"/>
      <c r="G30" s="539"/>
      <c r="H30" s="254">
        <f t="shared" si="3"/>
        <v>13971000</v>
      </c>
      <c r="I30" s="345">
        <f>SUM(I31:I34)</f>
        <v>0</v>
      </c>
      <c r="J30" s="287">
        <f t="shared" ref="J30:S30" si="21">SUM(J31:J34)</f>
        <v>0</v>
      </c>
      <c r="K30" s="256">
        <f t="shared" si="21"/>
        <v>0</v>
      </c>
      <c r="L30" s="330">
        <f t="shared" si="21"/>
        <v>0</v>
      </c>
      <c r="M30" s="257">
        <f t="shared" si="21"/>
        <v>0</v>
      </c>
      <c r="N30" s="258">
        <f t="shared" si="21"/>
        <v>0</v>
      </c>
      <c r="O30" s="258">
        <f t="shared" si="21"/>
        <v>0</v>
      </c>
      <c r="P30" s="258">
        <f t="shared" si="21"/>
        <v>13971000</v>
      </c>
      <c r="Q30" s="258">
        <f t="shared" si="21"/>
        <v>0</v>
      </c>
      <c r="R30" s="258">
        <f t="shared" si="21"/>
        <v>0</v>
      </c>
      <c r="S30" s="256">
        <f t="shared" si="21"/>
        <v>0</v>
      </c>
      <c r="T30" s="254">
        <f t="shared" si="5"/>
        <v>13971000</v>
      </c>
      <c r="U30" s="345">
        <f>SUM(U31:U34)</f>
        <v>0</v>
      </c>
      <c r="V30" s="287">
        <f t="shared" ref="V30:AE30" si="22">SUM(V31:V34)</f>
        <v>0</v>
      </c>
      <c r="W30" s="256">
        <f t="shared" si="22"/>
        <v>0</v>
      </c>
      <c r="X30" s="330">
        <f t="shared" si="22"/>
        <v>0</v>
      </c>
      <c r="Y30" s="257">
        <f t="shared" si="22"/>
        <v>0</v>
      </c>
      <c r="Z30" s="258">
        <f t="shared" si="22"/>
        <v>0</v>
      </c>
      <c r="AA30" s="258">
        <f t="shared" si="22"/>
        <v>0</v>
      </c>
      <c r="AB30" s="258">
        <f t="shared" si="22"/>
        <v>13971000</v>
      </c>
      <c r="AC30" s="258">
        <f t="shared" si="22"/>
        <v>0</v>
      </c>
      <c r="AD30" s="258">
        <f t="shared" si="22"/>
        <v>0</v>
      </c>
      <c r="AE30" s="256">
        <f t="shared" si="22"/>
        <v>0</v>
      </c>
      <c r="AF30" s="254">
        <f t="shared" si="7"/>
        <v>13971000</v>
      </c>
      <c r="AG30" s="345">
        <f>SUM(AG31:AG34)</f>
        <v>0</v>
      </c>
      <c r="AH30" s="287">
        <f t="shared" ref="AH30:AQ30" si="23">SUM(AH31:AH34)</f>
        <v>0</v>
      </c>
      <c r="AI30" s="256">
        <f t="shared" si="23"/>
        <v>0</v>
      </c>
      <c r="AJ30" s="330">
        <f t="shared" si="23"/>
        <v>0</v>
      </c>
      <c r="AK30" s="257">
        <f t="shared" si="23"/>
        <v>0</v>
      </c>
      <c r="AL30" s="258">
        <f t="shared" si="23"/>
        <v>0</v>
      </c>
      <c r="AM30" s="258">
        <f t="shared" si="23"/>
        <v>0</v>
      </c>
      <c r="AN30" s="258">
        <f t="shared" si="23"/>
        <v>13971000</v>
      </c>
      <c r="AO30" s="258">
        <f t="shared" si="23"/>
        <v>0</v>
      </c>
      <c r="AP30" s="258">
        <f t="shared" si="23"/>
        <v>0</v>
      </c>
      <c r="AQ30" s="256">
        <f t="shared" si="23"/>
        <v>0</v>
      </c>
      <c r="AR30" s="260"/>
      <c r="AS30" s="260"/>
    </row>
    <row r="31" spans="1:45" s="202" customFormat="1" ht="30" customHeight="1" x14ac:dyDescent="0.25">
      <c r="A31" s="434"/>
      <c r="B31" s="423"/>
      <c r="C31" s="423">
        <v>63612</v>
      </c>
      <c r="D31" s="577" t="s">
        <v>169</v>
      </c>
      <c r="E31" s="577"/>
      <c r="F31" s="577"/>
      <c r="G31" s="578"/>
      <c r="H31" s="424">
        <f t="shared" si="3"/>
        <v>13971000</v>
      </c>
      <c r="I31" s="55"/>
      <c r="J31" s="336"/>
      <c r="K31" s="488"/>
      <c r="L31" s="332"/>
      <c r="M31" s="315"/>
      <c r="N31" s="56"/>
      <c r="O31" s="56"/>
      <c r="P31" s="354">
        <v>13971000</v>
      </c>
      <c r="Q31" s="56"/>
      <c r="R31" s="56"/>
      <c r="S31" s="57"/>
      <c r="T31" s="424">
        <f t="shared" si="5"/>
        <v>13971000</v>
      </c>
      <c r="U31" s="55"/>
      <c r="V31" s="336"/>
      <c r="W31" s="488"/>
      <c r="X31" s="332"/>
      <c r="Y31" s="315"/>
      <c r="Z31" s="56"/>
      <c r="AA31" s="56"/>
      <c r="AB31" s="354">
        <v>13971000</v>
      </c>
      <c r="AC31" s="56"/>
      <c r="AD31" s="56"/>
      <c r="AE31" s="57"/>
      <c r="AF31" s="424">
        <f t="shared" si="7"/>
        <v>13971000</v>
      </c>
      <c r="AG31" s="55"/>
      <c r="AH31" s="336"/>
      <c r="AI31" s="488"/>
      <c r="AJ31" s="332"/>
      <c r="AK31" s="315"/>
      <c r="AL31" s="56"/>
      <c r="AM31" s="56"/>
      <c r="AN31" s="354">
        <v>13971000</v>
      </c>
      <c r="AO31" s="56"/>
      <c r="AP31" s="56"/>
      <c r="AQ31" s="57"/>
      <c r="AR31" s="425"/>
      <c r="AS31" s="425"/>
    </row>
    <row r="32" spans="1:45" s="202" customFormat="1" ht="30" customHeight="1" x14ac:dyDescent="0.25">
      <c r="A32" s="434"/>
      <c r="B32" s="423"/>
      <c r="C32" s="423">
        <v>63613</v>
      </c>
      <c r="D32" s="577" t="s">
        <v>170</v>
      </c>
      <c r="E32" s="577"/>
      <c r="F32" s="577"/>
      <c r="G32" s="578"/>
      <c r="H32" s="424">
        <f t="shared" si="3"/>
        <v>0</v>
      </c>
      <c r="I32" s="55"/>
      <c r="J32" s="336"/>
      <c r="K32" s="488"/>
      <c r="L32" s="487"/>
      <c r="M32" s="315"/>
      <c r="N32" s="56"/>
      <c r="O32" s="56"/>
      <c r="P32" s="354"/>
      <c r="Q32" s="56"/>
      <c r="R32" s="56"/>
      <c r="S32" s="57"/>
      <c r="T32" s="424">
        <f t="shared" si="5"/>
        <v>0</v>
      </c>
      <c r="U32" s="55"/>
      <c r="V32" s="336"/>
      <c r="W32" s="488"/>
      <c r="X32" s="487"/>
      <c r="Y32" s="315"/>
      <c r="Z32" s="56"/>
      <c r="AA32" s="56"/>
      <c r="AB32" s="354"/>
      <c r="AC32" s="56"/>
      <c r="AD32" s="56"/>
      <c r="AE32" s="57"/>
      <c r="AF32" s="424">
        <f t="shared" si="7"/>
        <v>0</v>
      </c>
      <c r="AG32" s="55"/>
      <c r="AH32" s="336"/>
      <c r="AI32" s="488"/>
      <c r="AJ32" s="487"/>
      <c r="AK32" s="315"/>
      <c r="AL32" s="56"/>
      <c r="AM32" s="56"/>
      <c r="AN32" s="354"/>
      <c r="AO32" s="56"/>
      <c r="AP32" s="56"/>
      <c r="AQ32" s="57"/>
      <c r="AR32" s="425"/>
      <c r="AS32" s="425"/>
    </row>
    <row r="33" spans="1:45" s="202" customFormat="1" ht="30" customHeight="1" x14ac:dyDescent="0.25">
      <c r="A33" s="434"/>
      <c r="B33" s="423"/>
      <c r="C33" s="423">
        <v>63622</v>
      </c>
      <c r="D33" s="577" t="s">
        <v>171</v>
      </c>
      <c r="E33" s="577"/>
      <c r="F33" s="577"/>
      <c r="G33" s="578"/>
      <c r="H33" s="424">
        <f t="shared" si="3"/>
        <v>0</v>
      </c>
      <c r="I33" s="55"/>
      <c r="J33" s="336"/>
      <c r="K33" s="488"/>
      <c r="L33" s="332"/>
      <c r="M33" s="315"/>
      <c r="N33" s="56"/>
      <c r="O33" s="56"/>
      <c r="P33" s="354"/>
      <c r="Q33" s="56"/>
      <c r="R33" s="56"/>
      <c r="S33" s="57"/>
      <c r="T33" s="424">
        <f t="shared" si="5"/>
        <v>0</v>
      </c>
      <c r="U33" s="55"/>
      <c r="V33" s="336"/>
      <c r="W33" s="488"/>
      <c r="X33" s="332"/>
      <c r="Y33" s="315"/>
      <c r="Z33" s="56"/>
      <c r="AA33" s="56"/>
      <c r="AB33" s="354"/>
      <c r="AC33" s="56"/>
      <c r="AD33" s="56"/>
      <c r="AE33" s="57"/>
      <c r="AF33" s="424">
        <f t="shared" si="7"/>
        <v>0</v>
      </c>
      <c r="AG33" s="55"/>
      <c r="AH33" s="336"/>
      <c r="AI33" s="488"/>
      <c r="AJ33" s="332"/>
      <c r="AK33" s="315"/>
      <c r="AL33" s="56"/>
      <c r="AM33" s="56"/>
      <c r="AN33" s="354"/>
      <c r="AO33" s="56"/>
      <c r="AP33" s="56"/>
      <c r="AQ33" s="57"/>
      <c r="AR33" s="425"/>
      <c r="AS33" s="425"/>
    </row>
    <row r="34" spans="1:45" s="202" customFormat="1" ht="30" customHeight="1" x14ac:dyDescent="0.25">
      <c r="A34" s="434"/>
      <c r="B34" s="423"/>
      <c r="C34" s="423">
        <v>63623</v>
      </c>
      <c r="D34" s="577" t="s">
        <v>172</v>
      </c>
      <c r="E34" s="577"/>
      <c r="F34" s="577"/>
      <c r="G34" s="578"/>
      <c r="H34" s="424">
        <f t="shared" si="3"/>
        <v>0</v>
      </c>
      <c r="I34" s="55"/>
      <c r="J34" s="336"/>
      <c r="K34" s="488"/>
      <c r="L34" s="487"/>
      <c r="M34" s="315"/>
      <c r="N34" s="56"/>
      <c r="O34" s="56"/>
      <c r="P34" s="354"/>
      <c r="Q34" s="56"/>
      <c r="R34" s="56"/>
      <c r="S34" s="57"/>
      <c r="T34" s="424">
        <f t="shared" si="5"/>
        <v>0</v>
      </c>
      <c r="U34" s="55"/>
      <c r="V34" s="336"/>
      <c r="W34" s="488"/>
      <c r="X34" s="487"/>
      <c r="Y34" s="315"/>
      <c r="Z34" s="56"/>
      <c r="AA34" s="56"/>
      <c r="AB34" s="354"/>
      <c r="AC34" s="56"/>
      <c r="AD34" s="56"/>
      <c r="AE34" s="57"/>
      <c r="AF34" s="424">
        <f t="shared" si="7"/>
        <v>0</v>
      </c>
      <c r="AG34" s="55"/>
      <c r="AH34" s="336"/>
      <c r="AI34" s="488"/>
      <c r="AJ34" s="487"/>
      <c r="AK34" s="315"/>
      <c r="AL34" s="56"/>
      <c r="AM34" s="56"/>
      <c r="AN34" s="354"/>
      <c r="AO34" s="56"/>
      <c r="AP34" s="56"/>
      <c r="AQ34" s="57"/>
      <c r="AR34" s="425"/>
      <c r="AS34" s="425"/>
    </row>
    <row r="35" spans="1:45" s="195" customFormat="1" ht="29.25" customHeight="1" x14ac:dyDescent="0.25">
      <c r="A35" s="536">
        <v>638</v>
      </c>
      <c r="B35" s="537"/>
      <c r="C35" s="537"/>
      <c r="D35" s="538" t="s">
        <v>149</v>
      </c>
      <c r="E35" s="538"/>
      <c r="F35" s="538"/>
      <c r="G35" s="539"/>
      <c r="H35" s="254">
        <f t="shared" si="3"/>
        <v>23977000</v>
      </c>
      <c r="I35" s="345">
        <f>SUM(I36:I43)</f>
        <v>0</v>
      </c>
      <c r="J35" s="287">
        <f t="shared" ref="J35:S35" si="24">SUM(J36:J43)</f>
        <v>0</v>
      </c>
      <c r="K35" s="256">
        <f t="shared" si="24"/>
        <v>0</v>
      </c>
      <c r="L35" s="330">
        <f t="shared" si="24"/>
        <v>0</v>
      </c>
      <c r="M35" s="257">
        <f>SUM(M36:M43)</f>
        <v>0</v>
      </c>
      <c r="N35" s="258">
        <f t="shared" si="24"/>
        <v>0</v>
      </c>
      <c r="O35" s="258">
        <f t="shared" si="24"/>
        <v>23977000</v>
      </c>
      <c r="P35" s="258">
        <f t="shared" si="24"/>
        <v>0</v>
      </c>
      <c r="Q35" s="258">
        <f t="shared" si="24"/>
        <v>0</v>
      </c>
      <c r="R35" s="258">
        <f t="shared" si="24"/>
        <v>0</v>
      </c>
      <c r="S35" s="256">
        <f t="shared" si="24"/>
        <v>0</v>
      </c>
      <c r="T35" s="254">
        <f t="shared" si="5"/>
        <v>23977000</v>
      </c>
      <c r="U35" s="345">
        <f>SUM(U36:U43)</f>
        <v>0</v>
      </c>
      <c r="V35" s="287">
        <f t="shared" ref="V35:AE35" si="25">SUM(V36:V43)</f>
        <v>0</v>
      </c>
      <c r="W35" s="256">
        <f t="shared" si="25"/>
        <v>0</v>
      </c>
      <c r="X35" s="330">
        <f t="shared" si="25"/>
        <v>0</v>
      </c>
      <c r="Y35" s="257">
        <f t="shared" si="25"/>
        <v>0</v>
      </c>
      <c r="Z35" s="258">
        <f t="shared" si="25"/>
        <v>0</v>
      </c>
      <c r="AA35" s="258">
        <f t="shared" si="25"/>
        <v>23977000</v>
      </c>
      <c r="AB35" s="258">
        <f t="shared" si="25"/>
        <v>0</v>
      </c>
      <c r="AC35" s="258">
        <f t="shared" si="25"/>
        <v>0</v>
      </c>
      <c r="AD35" s="258">
        <f t="shared" si="25"/>
        <v>0</v>
      </c>
      <c r="AE35" s="256">
        <f t="shared" si="25"/>
        <v>0</v>
      </c>
      <c r="AF35" s="254">
        <f t="shared" si="7"/>
        <v>23977000</v>
      </c>
      <c r="AG35" s="345">
        <f>SUM(AG36:AG43)</f>
        <v>0</v>
      </c>
      <c r="AH35" s="287">
        <f t="shared" ref="AH35:AQ35" si="26">SUM(AH36:AH43)</f>
        <v>0</v>
      </c>
      <c r="AI35" s="256">
        <f t="shared" si="26"/>
        <v>0</v>
      </c>
      <c r="AJ35" s="330">
        <f t="shared" si="26"/>
        <v>0</v>
      </c>
      <c r="AK35" s="257">
        <f t="shared" si="26"/>
        <v>0</v>
      </c>
      <c r="AL35" s="258">
        <f t="shared" si="26"/>
        <v>0</v>
      </c>
      <c r="AM35" s="258">
        <f t="shared" si="26"/>
        <v>23977000</v>
      </c>
      <c r="AN35" s="258">
        <f t="shared" si="26"/>
        <v>0</v>
      </c>
      <c r="AO35" s="258">
        <f t="shared" si="26"/>
        <v>0</v>
      </c>
      <c r="AP35" s="258">
        <f t="shared" si="26"/>
        <v>0</v>
      </c>
      <c r="AQ35" s="256">
        <f t="shared" si="26"/>
        <v>0</v>
      </c>
      <c r="AR35" s="260"/>
      <c r="AS35" s="260"/>
    </row>
    <row r="36" spans="1:45" s="202" customFormat="1" ht="27" customHeight="1" x14ac:dyDescent="0.25">
      <c r="A36" s="434"/>
      <c r="B36" s="423"/>
      <c r="C36" s="423">
        <v>63811</v>
      </c>
      <c r="D36" s="577" t="s">
        <v>173</v>
      </c>
      <c r="E36" s="577"/>
      <c r="F36" s="577"/>
      <c r="G36" s="578"/>
      <c r="H36" s="424">
        <f t="shared" si="3"/>
        <v>23977000</v>
      </c>
      <c r="I36" s="55"/>
      <c r="J36" s="336"/>
      <c r="K36" s="336"/>
      <c r="L36" s="487"/>
      <c r="M36" s="354"/>
      <c r="N36" s="56"/>
      <c r="O36" s="354">
        <v>23977000</v>
      </c>
      <c r="P36" s="56"/>
      <c r="Q36" s="56"/>
      <c r="R36" s="56"/>
      <c r="S36" s="57"/>
      <c r="T36" s="424">
        <f t="shared" si="5"/>
        <v>23977000</v>
      </c>
      <c r="U36" s="55"/>
      <c r="V36" s="336"/>
      <c r="W36" s="336"/>
      <c r="X36" s="487"/>
      <c r="Y36" s="354"/>
      <c r="Z36" s="56"/>
      <c r="AA36" s="354">
        <v>23977000</v>
      </c>
      <c r="AB36" s="56"/>
      <c r="AC36" s="56"/>
      <c r="AD36" s="56"/>
      <c r="AE36" s="57"/>
      <c r="AF36" s="424">
        <f t="shared" si="7"/>
        <v>23977000</v>
      </c>
      <c r="AG36" s="55"/>
      <c r="AH36" s="336"/>
      <c r="AI36" s="336"/>
      <c r="AJ36" s="487"/>
      <c r="AK36" s="354"/>
      <c r="AL36" s="56"/>
      <c r="AM36" s="354">
        <v>23977000</v>
      </c>
      <c r="AN36" s="56"/>
      <c r="AO36" s="56"/>
      <c r="AP36" s="56"/>
      <c r="AQ36" s="57"/>
      <c r="AR36" s="425"/>
      <c r="AS36" s="425"/>
    </row>
    <row r="37" spans="1:45" s="202" customFormat="1" ht="27" customHeight="1" x14ac:dyDescent="0.25">
      <c r="A37" s="434"/>
      <c r="B37" s="423"/>
      <c r="C37" s="423">
        <v>63812</v>
      </c>
      <c r="D37" s="577" t="s">
        <v>174</v>
      </c>
      <c r="E37" s="577"/>
      <c r="F37" s="577"/>
      <c r="G37" s="578"/>
      <c r="H37" s="424">
        <f t="shared" si="3"/>
        <v>0</v>
      </c>
      <c r="I37" s="55"/>
      <c r="J37" s="336"/>
      <c r="K37" s="336"/>
      <c r="L37" s="487"/>
      <c r="M37" s="354"/>
      <c r="N37" s="56"/>
      <c r="O37" s="354"/>
      <c r="P37" s="56"/>
      <c r="Q37" s="56"/>
      <c r="R37" s="56"/>
      <c r="S37" s="57"/>
      <c r="T37" s="424">
        <f t="shared" si="5"/>
        <v>0</v>
      </c>
      <c r="U37" s="55"/>
      <c r="V37" s="336"/>
      <c r="W37" s="336"/>
      <c r="X37" s="487"/>
      <c r="Y37" s="354"/>
      <c r="Z37" s="56"/>
      <c r="AA37" s="354"/>
      <c r="AB37" s="56"/>
      <c r="AC37" s="56"/>
      <c r="AD37" s="56"/>
      <c r="AE37" s="57"/>
      <c r="AF37" s="424">
        <f t="shared" si="7"/>
        <v>0</v>
      </c>
      <c r="AG37" s="55"/>
      <c r="AH37" s="336"/>
      <c r="AI37" s="336"/>
      <c r="AJ37" s="487"/>
      <c r="AK37" s="354"/>
      <c r="AL37" s="56"/>
      <c r="AM37" s="354"/>
      <c r="AN37" s="56"/>
      <c r="AO37" s="56"/>
      <c r="AP37" s="56"/>
      <c r="AQ37" s="57"/>
      <c r="AR37" s="425"/>
      <c r="AS37" s="425"/>
    </row>
    <row r="38" spans="1:45" s="202" customFormat="1" ht="39" customHeight="1" x14ac:dyDescent="0.25">
      <c r="A38" s="434"/>
      <c r="B38" s="423"/>
      <c r="C38" s="423" t="s">
        <v>175</v>
      </c>
      <c r="D38" s="577" t="s">
        <v>176</v>
      </c>
      <c r="E38" s="577"/>
      <c r="F38" s="577"/>
      <c r="G38" s="578"/>
      <c r="H38" s="424">
        <f t="shared" si="3"/>
        <v>0</v>
      </c>
      <c r="I38" s="55"/>
      <c r="J38" s="336"/>
      <c r="K38" s="488"/>
      <c r="L38" s="487"/>
      <c r="M38" s="354"/>
      <c r="N38" s="56"/>
      <c r="O38" s="354"/>
      <c r="P38" s="56"/>
      <c r="Q38" s="56"/>
      <c r="R38" s="56"/>
      <c r="S38" s="57"/>
      <c r="T38" s="424">
        <f t="shared" si="5"/>
        <v>0</v>
      </c>
      <c r="U38" s="55"/>
      <c r="V38" s="336"/>
      <c r="W38" s="488"/>
      <c r="X38" s="487"/>
      <c r="Y38" s="354"/>
      <c r="Z38" s="56"/>
      <c r="AA38" s="354"/>
      <c r="AB38" s="56"/>
      <c r="AC38" s="56"/>
      <c r="AD38" s="56"/>
      <c r="AE38" s="57"/>
      <c r="AF38" s="424">
        <f t="shared" si="7"/>
        <v>0</v>
      </c>
      <c r="AG38" s="55"/>
      <c r="AH38" s="336"/>
      <c r="AI38" s="488"/>
      <c r="AJ38" s="487"/>
      <c r="AK38" s="354"/>
      <c r="AL38" s="56"/>
      <c r="AM38" s="354"/>
      <c r="AN38" s="56"/>
      <c r="AO38" s="56"/>
      <c r="AP38" s="56"/>
      <c r="AQ38" s="57"/>
      <c r="AR38" s="425"/>
      <c r="AS38" s="425"/>
    </row>
    <row r="39" spans="1:45" s="202" customFormat="1" ht="27" customHeight="1" x14ac:dyDescent="0.25">
      <c r="A39" s="434"/>
      <c r="B39" s="423"/>
      <c r="C39" s="423" t="s">
        <v>177</v>
      </c>
      <c r="D39" s="577" t="s">
        <v>178</v>
      </c>
      <c r="E39" s="577"/>
      <c r="F39" s="577"/>
      <c r="G39" s="578"/>
      <c r="H39" s="424">
        <f t="shared" si="3"/>
        <v>0</v>
      </c>
      <c r="I39" s="55"/>
      <c r="J39" s="336"/>
      <c r="K39" s="488"/>
      <c r="L39" s="487"/>
      <c r="M39" s="354"/>
      <c r="N39" s="56"/>
      <c r="O39" s="354"/>
      <c r="P39" s="56"/>
      <c r="Q39" s="56"/>
      <c r="R39" s="56"/>
      <c r="S39" s="57"/>
      <c r="T39" s="424">
        <f t="shared" si="5"/>
        <v>0</v>
      </c>
      <c r="U39" s="55"/>
      <c r="V39" s="336"/>
      <c r="W39" s="488"/>
      <c r="X39" s="487"/>
      <c r="Y39" s="354"/>
      <c r="Z39" s="56"/>
      <c r="AA39" s="354"/>
      <c r="AB39" s="56"/>
      <c r="AC39" s="56"/>
      <c r="AD39" s="56"/>
      <c r="AE39" s="57"/>
      <c r="AF39" s="424">
        <f t="shared" si="7"/>
        <v>0</v>
      </c>
      <c r="AG39" s="55"/>
      <c r="AH39" s="336"/>
      <c r="AI39" s="488"/>
      <c r="AJ39" s="487"/>
      <c r="AK39" s="354"/>
      <c r="AL39" s="56"/>
      <c r="AM39" s="354"/>
      <c r="AN39" s="56"/>
      <c r="AO39" s="56"/>
      <c r="AP39" s="56"/>
      <c r="AQ39" s="57"/>
      <c r="AR39" s="425"/>
      <c r="AS39" s="425"/>
    </row>
    <row r="40" spans="1:45" s="202" customFormat="1" ht="27" customHeight="1" x14ac:dyDescent="0.25">
      <c r="A40" s="434"/>
      <c r="B40" s="423"/>
      <c r="C40" s="423">
        <v>63821</v>
      </c>
      <c r="D40" s="577" t="s">
        <v>179</v>
      </c>
      <c r="E40" s="577"/>
      <c r="F40" s="577"/>
      <c r="G40" s="578"/>
      <c r="H40" s="424">
        <f t="shared" si="3"/>
        <v>0</v>
      </c>
      <c r="I40" s="55"/>
      <c r="J40" s="336"/>
      <c r="K40" s="488"/>
      <c r="L40" s="487"/>
      <c r="M40" s="354"/>
      <c r="N40" s="56"/>
      <c r="O40" s="354"/>
      <c r="P40" s="56"/>
      <c r="Q40" s="56"/>
      <c r="R40" s="56"/>
      <c r="S40" s="57"/>
      <c r="T40" s="424">
        <f t="shared" si="5"/>
        <v>0</v>
      </c>
      <c r="U40" s="55"/>
      <c r="V40" s="336"/>
      <c r="W40" s="488"/>
      <c r="X40" s="487"/>
      <c r="Y40" s="354"/>
      <c r="Z40" s="56"/>
      <c r="AA40" s="354"/>
      <c r="AB40" s="56"/>
      <c r="AC40" s="56"/>
      <c r="AD40" s="56"/>
      <c r="AE40" s="57"/>
      <c r="AF40" s="424">
        <f t="shared" si="7"/>
        <v>0</v>
      </c>
      <c r="AG40" s="55"/>
      <c r="AH40" s="336"/>
      <c r="AI40" s="488"/>
      <c r="AJ40" s="487"/>
      <c r="AK40" s="354"/>
      <c r="AL40" s="56"/>
      <c r="AM40" s="354"/>
      <c r="AN40" s="56"/>
      <c r="AO40" s="56"/>
      <c r="AP40" s="56"/>
      <c r="AQ40" s="57"/>
      <c r="AR40" s="425"/>
      <c r="AS40" s="425"/>
    </row>
    <row r="41" spans="1:45" s="202" customFormat="1" ht="27" customHeight="1" x14ac:dyDescent="0.25">
      <c r="A41" s="434"/>
      <c r="B41" s="423"/>
      <c r="C41" s="423">
        <v>63822</v>
      </c>
      <c r="D41" s="577" t="s">
        <v>180</v>
      </c>
      <c r="E41" s="577"/>
      <c r="F41" s="577"/>
      <c r="G41" s="578"/>
      <c r="H41" s="424">
        <f t="shared" si="3"/>
        <v>0</v>
      </c>
      <c r="I41" s="55"/>
      <c r="J41" s="336"/>
      <c r="K41" s="488"/>
      <c r="L41" s="487"/>
      <c r="M41" s="354"/>
      <c r="N41" s="56"/>
      <c r="O41" s="354"/>
      <c r="P41" s="56"/>
      <c r="Q41" s="56"/>
      <c r="R41" s="56"/>
      <c r="S41" s="57"/>
      <c r="T41" s="424">
        <f t="shared" si="5"/>
        <v>0</v>
      </c>
      <c r="U41" s="55"/>
      <c r="V41" s="336"/>
      <c r="W41" s="488"/>
      <c r="X41" s="487"/>
      <c r="Y41" s="354"/>
      <c r="Z41" s="56"/>
      <c r="AA41" s="354"/>
      <c r="AB41" s="56"/>
      <c r="AC41" s="56"/>
      <c r="AD41" s="56"/>
      <c r="AE41" s="57"/>
      <c r="AF41" s="424">
        <f t="shared" si="7"/>
        <v>0</v>
      </c>
      <c r="AG41" s="55"/>
      <c r="AH41" s="336"/>
      <c r="AI41" s="488"/>
      <c r="AJ41" s="487"/>
      <c r="AK41" s="354"/>
      <c r="AL41" s="56"/>
      <c r="AM41" s="354"/>
      <c r="AN41" s="56"/>
      <c r="AO41" s="56"/>
      <c r="AP41" s="56"/>
      <c r="AQ41" s="57"/>
      <c r="AR41" s="425"/>
      <c r="AS41" s="425"/>
    </row>
    <row r="42" spans="1:45" s="202" customFormat="1" ht="39.6" customHeight="1" x14ac:dyDescent="0.25">
      <c r="A42" s="434"/>
      <c r="B42" s="423"/>
      <c r="C42" s="423" t="s">
        <v>181</v>
      </c>
      <c r="D42" s="577" t="s">
        <v>182</v>
      </c>
      <c r="E42" s="577"/>
      <c r="F42" s="577"/>
      <c r="G42" s="578"/>
      <c r="H42" s="424">
        <f t="shared" si="3"/>
        <v>0</v>
      </c>
      <c r="I42" s="55"/>
      <c r="J42" s="336"/>
      <c r="K42" s="488"/>
      <c r="L42" s="487"/>
      <c r="M42" s="354"/>
      <c r="N42" s="56"/>
      <c r="O42" s="354"/>
      <c r="P42" s="56"/>
      <c r="Q42" s="56"/>
      <c r="R42" s="56"/>
      <c r="S42" s="57"/>
      <c r="T42" s="424">
        <f t="shared" si="5"/>
        <v>0</v>
      </c>
      <c r="U42" s="55"/>
      <c r="V42" s="336"/>
      <c r="W42" s="488"/>
      <c r="X42" s="487"/>
      <c r="Y42" s="354"/>
      <c r="Z42" s="56"/>
      <c r="AA42" s="354"/>
      <c r="AB42" s="56"/>
      <c r="AC42" s="56"/>
      <c r="AD42" s="56"/>
      <c r="AE42" s="57"/>
      <c r="AF42" s="424">
        <f t="shared" si="7"/>
        <v>0</v>
      </c>
      <c r="AG42" s="55"/>
      <c r="AH42" s="336"/>
      <c r="AI42" s="488"/>
      <c r="AJ42" s="487"/>
      <c r="AK42" s="354"/>
      <c r="AL42" s="56"/>
      <c r="AM42" s="354"/>
      <c r="AN42" s="56"/>
      <c r="AO42" s="56"/>
      <c r="AP42" s="56"/>
      <c r="AQ42" s="57"/>
      <c r="AR42" s="425"/>
      <c r="AS42" s="425"/>
    </row>
    <row r="43" spans="1:45" s="202" customFormat="1" ht="27" customHeight="1" x14ac:dyDescent="0.25">
      <c r="A43" s="434"/>
      <c r="B43" s="423"/>
      <c r="C43" s="423" t="s">
        <v>183</v>
      </c>
      <c r="D43" s="577" t="s">
        <v>184</v>
      </c>
      <c r="E43" s="577"/>
      <c r="F43" s="577"/>
      <c r="G43" s="578"/>
      <c r="H43" s="424">
        <f t="shared" si="3"/>
        <v>0</v>
      </c>
      <c r="I43" s="55"/>
      <c r="J43" s="336"/>
      <c r="K43" s="488"/>
      <c r="L43" s="487"/>
      <c r="M43" s="354"/>
      <c r="N43" s="56"/>
      <c r="O43" s="354"/>
      <c r="P43" s="56"/>
      <c r="Q43" s="56"/>
      <c r="R43" s="56"/>
      <c r="S43" s="57"/>
      <c r="T43" s="424">
        <f t="shared" si="5"/>
        <v>0</v>
      </c>
      <c r="U43" s="55"/>
      <c r="V43" s="336"/>
      <c r="W43" s="488"/>
      <c r="X43" s="487"/>
      <c r="Y43" s="354"/>
      <c r="Z43" s="56"/>
      <c r="AA43" s="354"/>
      <c r="AB43" s="56"/>
      <c r="AC43" s="56"/>
      <c r="AD43" s="56"/>
      <c r="AE43" s="57"/>
      <c r="AF43" s="424">
        <f t="shared" si="7"/>
        <v>0</v>
      </c>
      <c r="AG43" s="55"/>
      <c r="AH43" s="336"/>
      <c r="AI43" s="488"/>
      <c r="AJ43" s="487"/>
      <c r="AK43" s="354"/>
      <c r="AL43" s="56"/>
      <c r="AM43" s="354"/>
      <c r="AN43" s="56"/>
      <c r="AO43" s="56"/>
      <c r="AP43" s="56"/>
      <c r="AQ43" s="57"/>
      <c r="AR43" s="425"/>
      <c r="AS43" s="425"/>
    </row>
    <row r="44" spans="1:45" s="195" customFormat="1" ht="29.25" customHeight="1" x14ac:dyDescent="0.25">
      <c r="A44" s="536">
        <v>639</v>
      </c>
      <c r="B44" s="537"/>
      <c r="C44" s="537"/>
      <c r="D44" s="538" t="s">
        <v>185</v>
      </c>
      <c r="E44" s="538"/>
      <c r="F44" s="538"/>
      <c r="G44" s="539"/>
      <c r="H44" s="254">
        <f t="shared" si="3"/>
        <v>134553</v>
      </c>
      <c r="I44" s="345">
        <f>SUM(I45:I48)</f>
        <v>0</v>
      </c>
      <c r="J44" s="287">
        <f t="shared" ref="J44:S44" si="27">SUM(J45:J48)</f>
        <v>0</v>
      </c>
      <c r="K44" s="256">
        <f t="shared" si="27"/>
        <v>134553</v>
      </c>
      <c r="L44" s="330">
        <f t="shared" si="27"/>
        <v>0</v>
      </c>
      <c r="M44" s="257">
        <f t="shared" si="27"/>
        <v>0</v>
      </c>
      <c r="N44" s="258">
        <f t="shared" si="27"/>
        <v>0</v>
      </c>
      <c r="O44" s="258">
        <f t="shared" si="27"/>
        <v>0</v>
      </c>
      <c r="P44" s="258">
        <f t="shared" si="27"/>
        <v>0</v>
      </c>
      <c r="Q44" s="258">
        <f t="shared" si="27"/>
        <v>0</v>
      </c>
      <c r="R44" s="258">
        <f t="shared" si="27"/>
        <v>0</v>
      </c>
      <c r="S44" s="256">
        <f t="shared" si="27"/>
        <v>0</v>
      </c>
      <c r="T44" s="254">
        <f t="shared" si="5"/>
        <v>134553</v>
      </c>
      <c r="U44" s="345">
        <f>SUM(U45:U48)</f>
        <v>0</v>
      </c>
      <c r="V44" s="287">
        <f t="shared" ref="V44:AE44" si="28">SUM(V45:V48)</f>
        <v>0</v>
      </c>
      <c r="W44" s="256">
        <f t="shared" si="28"/>
        <v>134553</v>
      </c>
      <c r="X44" s="330">
        <f t="shared" si="28"/>
        <v>0</v>
      </c>
      <c r="Y44" s="257">
        <f t="shared" si="28"/>
        <v>0</v>
      </c>
      <c r="Z44" s="258">
        <f t="shared" si="28"/>
        <v>0</v>
      </c>
      <c r="AA44" s="258">
        <f t="shared" si="28"/>
        <v>0</v>
      </c>
      <c r="AB44" s="258">
        <f t="shared" si="28"/>
        <v>0</v>
      </c>
      <c r="AC44" s="258">
        <f t="shared" si="28"/>
        <v>0</v>
      </c>
      <c r="AD44" s="258">
        <f t="shared" si="28"/>
        <v>0</v>
      </c>
      <c r="AE44" s="256">
        <f t="shared" si="28"/>
        <v>0</v>
      </c>
      <c r="AF44" s="254">
        <f t="shared" si="7"/>
        <v>134553</v>
      </c>
      <c r="AG44" s="345">
        <f>SUM(AG45:AG48)</f>
        <v>0</v>
      </c>
      <c r="AH44" s="287">
        <f t="shared" ref="AH44:AQ44" si="29">SUM(AH45:AH48)</f>
        <v>0</v>
      </c>
      <c r="AI44" s="256">
        <f t="shared" si="29"/>
        <v>134553</v>
      </c>
      <c r="AJ44" s="330">
        <f t="shared" si="29"/>
        <v>0</v>
      </c>
      <c r="AK44" s="257">
        <f t="shared" si="29"/>
        <v>0</v>
      </c>
      <c r="AL44" s="258">
        <f t="shared" si="29"/>
        <v>0</v>
      </c>
      <c r="AM44" s="258">
        <f t="shared" si="29"/>
        <v>0</v>
      </c>
      <c r="AN44" s="258">
        <f t="shared" si="29"/>
        <v>0</v>
      </c>
      <c r="AO44" s="258">
        <f t="shared" si="29"/>
        <v>0</v>
      </c>
      <c r="AP44" s="258">
        <f t="shared" si="29"/>
        <v>0</v>
      </c>
      <c r="AQ44" s="256">
        <f t="shared" si="29"/>
        <v>0</v>
      </c>
      <c r="AR44" s="260"/>
      <c r="AS44" s="260"/>
    </row>
    <row r="45" spans="1:45" s="486" customFormat="1" ht="27.6" hidden="1" customHeight="1" x14ac:dyDescent="0.25">
      <c r="A45" s="478"/>
      <c r="B45" s="479"/>
      <c r="C45" s="479">
        <v>63911</v>
      </c>
      <c r="D45" s="581" t="s">
        <v>186</v>
      </c>
      <c r="E45" s="581"/>
      <c r="F45" s="581"/>
      <c r="G45" s="582"/>
      <c r="H45" s="480">
        <f t="shared" si="3"/>
        <v>0</v>
      </c>
      <c r="I45" s="489"/>
      <c r="J45" s="490"/>
      <c r="K45" s="491"/>
      <c r="L45" s="492"/>
      <c r="M45" s="493"/>
      <c r="N45" s="494"/>
      <c r="O45" s="483"/>
      <c r="P45" s="494"/>
      <c r="Q45" s="494"/>
      <c r="R45" s="494"/>
      <c r="S45" s="495"/>
      <c r="T45" s="480">
        <f t="shared" si="5"/>
        <v>0</v>
      </c>
      <c r="U45" s="489"/>
      <c r="V45" s="490"/>
      <c r="W45" s="491"/>
      <c r="X45" s="492"/>
      <c r="Y45" s="493"/>
      <c r="Z45" s="494"/>
      <c r="AA45" s="483"/>
      <c r="AB45" s="494"/>
      <c r="AC45" s="494"/>
      <c r="AD45" s="494"/>
      <c r="AE45" s="495"/>
      <c r="AF45" s="480">
        <f t="shared" si="7"/>
        <v>0</v>
      </c>
      <c r="AG45" s="489"/>
      <c r="AH45" s="490"/>
      <c r="AI45" s="491"/>
      <c r="AJ45" s="492"/>
      <c r="AK45" s="493"/>
      <c r="AL45" s="494"/>
      <c r="AM45" s="483"/>
      <c r="AN45" s="494"/>
      <c r="AO45" s="494"/>
      <c r="AP45" s="494"/>
      <c r="AQ45" s="495"/>
      <c r="AR45" s="485"/>
      <c r="AS45" s="485"/>
    </row>
    <row r="46" spans="1:45" s="486" customFormat="1" ht="24.6" hidden="1" customHeight="1" x14ac:dyDescent="0.25">
      <c r="A46" s="478"/>
      <c r="B46" s="479"/>
      <c r="C46" s="479">
        <v>63921</v>
      </c>
      <c r="D46" s="581" t="s">
        <v>187</v>
      </c>
      <c r="E46" s="581"/>
      <c r="F46" s="581"/>
      <c r="G46" s="582"/>
      <c r="H46" s="480">
        <f t="shared" si="3"/>
        <v>0</v>
      </c>
      <c r="I46" s="489"/>
      <c r="J46" s="490"/>
      <c r="K46" s="491"/>
      <c r="L46" s="492"/>
      <c r="M46" s="493"/>
      <c r="N46" s="494"/>
      <c r="O46" s="483"/>
      <c r="P46" s="494"/>
      <c r="Q46" s="494"/>
      <c r="R46" s="494"/>
      <c r="S46" s="495"/>
      <c r="T46" s="480">
        <f t="shared" si="5"/>
        <v>0</v>
      </c>
      <c r="U46" s="489"/>
      <c r="V46" s="490"/>
      <c r="W46" s="491"/>
      <c r="X46" s="492"/>
      <c r="Y46" s="493"/>
      <c r="Z46" s="494"/>
      <c r="AA46" s="483"/>
      <c r="AB46" s="494"/>
      <c r="AC46" s="494"/>
      <c r="AD46" s="494"/>
      <c r="AE46" s="495"/>
      <c r="AF46" s="480">
        <f t="shared" si="7"/>
        <v>0</v>
      </c>
      <c r="AG46" s="489"/>
      <c r="AH46" s="490"/>
      <c r="AI46" s="491"/>
      <c r="AJ46" s="492"/>
      <c r="AK46" s="493"/>
      <c r="AL46" s="494"/>
      <c r="AM46" s="483"/>
      <c r="AN46" s="494"/>
      <c r="AO46" s="494"/>
      <c r="AP46" s="494"/>
      <c r="AQ46" s="495"/>
      <c r="AR46" s="485"/>
      <c r="AS46" s="485"/>
    </row>
    <row r="47" spans="1:45" s="202" customFormat="1" ht="39" customHeight="1" x14ac:dyDescent="0.25">
      <c r="A47" s="434"/>
      <c r="B47" s="423"/>
      <c r="C47" s="423">
        <v>63931</v>
      </c>
      <c r="D47" s="577" t="s">
        <v>188</v>
      </c>
      <c r="E47" s="577"/>
      <c r="F47" s="577"/>
      <c r="G47" s="578"/>
      <c r="H47" s="424">
        <f t="shared" si="3"/>
        <v>134553</v>
      </c>
      <c r="I47" s="55"/>
      <c r="J47" s="336"/>
      <c r="K47" s="354">
        <v>134553</v>
      </c>
      <c r="L47" s="487"/>
      <c r="M47" s="315"/>
      <c r="N47" s="56"/>
      <c r="O47" s="354"/>
      <c r="P47" s="56"/>
      <c r="Q47" s="56"/>
      <c r="R47" s="56"/>
      <c r="S47" s="57"/>
      <c r="T47" s="424">
        <f t="shared" si="5"/>
        <v>134553</v>
      </c>
      <c r="U47" s="55"/>
      <c r="V47" s="336"/>
      <c r="W47" s="354">
        <v>134553</v>
      </c>
      <c r="X47" s="487"/>
      <c r="Y47" s="315"/>
      <c r="Z47" s="56"/>
      <c r="AA47" s="354"/>
      <c r="AB47" s="56"/>
      <c r="AC47" s="56"/>
      <c r="AD47" s="56"/>
      <c r="AE47" s="57"/>
      <c r="AF47" s="424">
        <f t="shared" si="7"/>
        <v>134553</v>
      </c>
      <c r="AG47" s="55"/>
      <c r="AH47" s="336"/>
      <c r="AI47" s="354">
        <v>134553</v>
      </c>
      <c r="AJ47" s="487"/>
      <c r="AK47" s="315"/>
      <c r="AL47" s="56"/>
      <c r="AM47" s="354"/>
      <c r="AN47" s="56"/>
      <c r="AO47" s="56"/>
      <c r="AP47" s="56"/>
      <c r="AQ47" s="57"/>
      <c r="AR47" s="425"/>
      <c r="AS47" s="425"/>
    </row>
    <row r="48" spans="1:45" s="202" customFormat="1" ht="38.450000000000003" customHeight="1" x14ac:dyDescent="0.25">
      <c r="A48" s="434"/>
      <c r="B48" s="423"/>
      <c r="C48" s="423">
        <v>63941</v>
      </c>
      <c r="D48" s="577" t="s">
        <v>189</v>
      </c>
      <c r="E48" s="577"/>
      <c r="F48" s="577"/>
      <c r="G48" s="578"/>
      <c r="H48" s="424">
        <f t="shared" si="3"/>
        <v>0</v>
      </c>
      <c r="I48" s="55"/>
      <c r="J48" s="336"/>
      <c r="K48" s="354"/>
      <c r="L48" s="487"/>
      <c r="M48" s="315"/>
      <c r="N48" s="56"/>
      <c r="O48" s="354"/>
      <c r="P48" s="56"/>
      <c r="Q48" s="56"/>
      <c r="R48" s="56"/>
      <c r="S48" s="57"/>
      <c r="T48" s="424">
        <f t="shared" si="5"/>
        <v>0</v>
      </c>
      <c r="U48" s="55"/>
      <c r="V48" s="336"/>
      <c r="W48" s="354"/>
      <c r="X48" s="487"/>
      <c r="Y48" s="315"/>
      <c r="Z48" s="56"/>
      <c r="AA48" s="354"/>
      <c r="AB48" s="56"/>
      <c r="AC48" s="56"/>
      <c r="AD48" s="56"/>
      <c r="AE48" s="57"/>
      <c r="AF48" s="424">
        <f t="shared" si="7"/>
        <v>0</v>
      </c>
      <c r="AG48" s="55"/>
      <c r="AH48" s="336"/>
      <c r="AI48" s="354"/>
      <c r="AJ48" s="487"/>
      <c r="AK48" s="315"/>
      <c r="AL48" s="56"/>
      <c r="AM48" s="354"/>
      <c r="AN48" s="56"/>
      <c r="AO48" s="56"/>
      <c r="AP48" s="56"/>
      <c r="AQ48" s="57"/>
      <c r="AR48" s="425"/>
      <c r="AS48" s="425"/>
    </row>
    <row r="49" spans="1:45" s="195" customFormat="1" ht="15" x14ac:dyDescent="0.25">
      <c r="A49" s="536">
        <v>64</v>
      </c>
      <c r="B49" s="537"/>
      <c r="C49" s="475"/>
      <c r="D49" s="538" t="s">
        <v>52</v>
      </c>
      <c r="E49" s="538"/>
      <c r="F49" s="538"/>
      <c r="G49" s="539"/>
      <c r="H49" s="254">
        <f t="shared" si="3"/>
        <v>20000</v>
      </c>
      <c r="I49" s="345">
        <f t="shared" ref="I49:S49" si="30">I50+I57</f>
        <v>0</v>
      </c>
      <c r="J49" s="287">
        <f t="shared" si="30"/>
        <v>0</v>
      </c>
      <c r="K49" s="256">
        <f t="shared" si="30"/>
        <v>0</v>
      </c>
      <c r="L49" s="330">
        <f t="shared" si="30"/>
        <v>0</v>
      </c>
      <c r="M49" s="257">
        <f t="shared" si="30"/>
        <v>20000</v>
      </c>
      <c r="N49" s="258">
        <f t="shared" si="30"/>
        <v>0</v>
      </c>
      <c r="O49" s="258">
        <f t="shared" si="30"/>
        <v>0</v>
      </c>
      <c r="P49" s="258">
        <f t="shared" si="30"/>
        <v>0</v>
      </c>
      <c r="Q49" s="258">
        <f t="shared" si="30"/>
        <v>0</v>
      </c>
      <c r="R49" s="258">
        <f t="shared" si="30"/>
        <v>0</v>
      </c>
      <c r="S49" s="256">
        <f t="shared" si="30"/>
        <v>0</v>
      </c>
      <c r="T49" s="254">
        <f t="shared" si="5"/>
        <v>20000</v>
      </c>
      <c r="U49" s="345">
        <f t="shared" ref="U49:AE49" si="31">U50+U57</f>
        <v>0</v>
      </c>
      <c r="V49" s="287">
        <f t="shared" si="31"/>
        <v>0</v>
      </c>
      <c r="W49" s="256">
        <f t="shared" si="31"/>
        <v>0</v>
      </c>
      <c r="X49" s="330">
        <f t="shared" si="31"/>
        <v>0</v>
      </c>
      <c r="Y49" s="257">
        <f t="shared" si="31"/>
        <v>20000</v>
      </c>
      <c r="Z49" s="258">
        <f t="shared" si="31"/>
        <v>0</v>
      </c>
      <c r="AA49" s="258">
        <f t="shared" si="31"/>
        <v>0</v>
      </c>
      <c r="AB49" s="258">
        <f t="shared" si="31"/>
        <v>0</v>
      </c>
      <c r="AC49" s="258">
        <f t="shared" si="31"/>
        <v>0</v>
      </c>
      <c r="AD49" s="258">
        <f t="shared" si="31"/>
        <v>0</v>
      </c>
      <c r="AE49" s="256">
        <f t="shared" si="31"/>
        <v>0</v>
      </c>
      <c r="AF49" s="254">
        <f t="shared" si="7"/>
        <v>20000</v>
      </c>
      <c r="AG49" s="345">
        <f t="shared" ref="AG49:AQ49" si="32">AG50+AG57</f>
        <v>0</v>
      </c>
      <c r="AH49" s="287">
        <f t="shared" si="32"/>
        <v>0</v>
      </c>
      <c r="AI49" s="256">
        <f t="shared" si="32"/>
        <v>0</v>
      </c>
      <c r="AJ49" s="330">
        <f t="shared" si="32"/>
        <v>0</v>
      </c>
      <c r="AK49" s="257">
        <f t="shared" si="32"/>
        <v>20000</v>
      </c>
      <c r="AL49" s="258">
        <f t="shared" si="32"/>
        <v>0</v>
      </c>
      <c r="AM49" s="258">
        <f t="shared" si="32"/>
        <v>0</v>
      </c>
      <c r="AN49" s="258">
        <f t="shared" si="32"/>
        <v>0</v>
      </c>
      <c r="AO49" s="258">
        <f t="shared" si="32"/>
        <v>0</v>
      </c>
      <c r="AP49" s="258">
        <f t="shared" si="32"/>
        <v>0</v>
      </c>
      <c r="AQ49" s="256">
        <f t="shared" si="32"/>
        <v>0</v>
      </c>
      <c r="AR49" s="260"/>
      <c r="AS49" s="260"/>
    </row>
    <row r="50" spans="1:45" s="195" customFormat="1" ht="15" customHeight="1" x14ac:dyDescent="0.25">
      <c r="A50" s="536">
        <v>641</v>
      </c>
      <c r="B50" s="537"/>
      <c r="C50" s="537"/>
      <c r="D50" s="538" t="s">
        <v>53</v>
      </c>
      <c r="E50" s="538"/>
      <c r="F50" s="538"/>
      <c r="G50" s="539"/>
      <c r="H50" s="254">
        <f t="shared" si="3"/>
        <v>20000</v>
      </c>
      <c r="I50" s="345">
        <f t="shared" ref="I50:S50" si="33">SUM(I51:I56)</f>
        <v>0</v>
      </c>
      <c r="J50" s="287">
        <f t="shared" si="33"/>
        <v>0</v>
      </c>
      <c r="K50" s="256">
        <f t="shared" si="33"/>
        <v>0</v>
      </c>
      <c r="L50" s="330">
        <f t="shared" si="33"/>
        <v>0</v>
      </c>
      <c r="M50" s="257">
        <f t="shared" si="33"/>
        <v>20000</v>
      </c>
      <c r="N50" s="258">
        <f t="shared" si="33"/>
        <v>0</v>
      </c>
      <c r="O50" s="258">
        <f t="shared" si="33"/>
        <v>0</v>
      </c>
      <c r="P50" s="258">
        <f t="shared" si="33"/>
        <v>0</v>
      </c>
      <c r="Q50" s="258">
        <f t="shared" si="33"/>
        <v>0</v>
      </c>
      <c r="R50" s="258">
        <f t="shared" si="33"/>
        <v>0</v>
      </c>
      <c r="S50" s="256">
        <f t="shared" si="33"/>
        <v>0</v>
      </c>
      <c r="T50" s="254">
        <f t="shared" si="5"/>
        <v>20000</v>
      </c>
      <c r="U50" s="345">
        <f t="shared" ref="U50:AE50" si="34">SUM(U51:U56)</f>
        <v>0</v>
      </c>
      <c r="V50" s="287">
        <f t="shared" si="34"/>
        <v>0</v>
      </c>
      <c r="W50" s="256">
        <f t="shared" si="34"/>
        <v>0</v>
      </c>
      <c r="X50" s="330">
        <f t="shared" si="34"/>
        <v>0</v>
      </c>
      <c r="Y50" s="257">
        <f t="shared" si="34"/>
        <v>20000</v>
      </c>
      <c r="Z50" s="258">
        <f t="shared" si="34"/>
        <v>0</v>
      </c>
      <c r="AA50" s="258">
        <f t="shared" si="34"/>
        <v>0</v>
      </c>
      <c r="AB50" s="258">
        <f t="shared" si="34"/>
        <v>0</v>
      </c>
      <c r="AC50" s="258">
        <f t="shared" si="34"/>
        <v>0</v>
      </c>
      <c r="AD50" s="258">
        <f t="shared" si="34"/>
        <v>0</v>
      </c>
      <c r="AE50" s="256">
        <f t="shared" si="34"/>
        <v>0</v>
      </c>
      <c r="AF50" s="254">
        <f t="shared" si="7"/>
        <v>20000</v>
      </c>
      <c r="AG50" s="345">
        <f t="shared" ref="AG50:AQ50" si="35">SUM(AG51:AG56)</f>
        <v>0</v>
      </c>
      <c r="AH50" s="287">
        <f t="shared" si="35"/>
        <v>0</v>
      </c>
      <c r="AI50" s="256">
        <f t="shared" si="35"/>
        <v>0</v>
      </c>
      <c r="AJ50" s="330">
        <f t="shared" si="35"/>
        <v>0</v>
      </c>
      <c r="AK50" s="257">
        <f t="shared" si="35"/>
        <v>20000</v>
      </c>
      <c r="AL50" s="258">
        <f t="shared" si="35"/>
        <v>0</v>
      </c>
      <c r="AM50" s="258">
        <f t="shared" si="35"/>
        <v>0</v>
      </c>
      <c r="AN50" s="258">
        <f t="shared" si="35"/>
        <v>0</v>
      </c>
      <c r="AO50" s="258">
        <f t="shared" si="35"/>
        <v>0</v>
      </c>
      <c r="AP50" s="258">
        <f t="shared" si="35"/>
        <v>0</v>
      </c>
      <c r="AQ50" s="256">
        <f t="shared" si="35"/>
        <v>0</v>
      </c>
      <c r="AR50" s="260"/>
      <c r="AS50" s="260"/>
    </row>
    <row r="51" spans="1:45" s="202" customFormat="1" ht="14.25" x14ac:dyDescent="0.25">
      <c r="A51" s="434"/>
      <c r="B51" s="423"/>
      <c r="C51" s="423" t="s">
        <v>190</v>
      </c>
      <c r="D51" s="577" t="s">
        <v>191</v>
      </c>
      <c r="E51" s="577"/>
      <c r="F51" s="577"/>
      <c r="G51" s="578"/>
      <c r="H51" s="424">
        <f t="shared" si="3"/>
        <v>0</v>
      </c>
      <c r="I51" s="55"/>
      <c r="J51" s="336"/>
      <c r="K51" s="488"/>
      <c r="L51" s="487"/>
      <c r="M51" s="353"/>
      <c r="N51" s="56"/>
      <c r="O51" s="56"/>
      <c r="P51" s="56"/>
      <c r="Q51" s="56"/>
      <c r="R51" s="56"/>
      <c r="S51" s="57"/>
      <c r="T51" s="424">
        <f t="shared" si="5"/>
        <v>0</v>
      </c>
      <c r="U51" s="55"/>
      <c r="V51" s="336"/>
      <c r="W51" s="488"/>
      <c r="X51" s="487"/>
      <c r="Y51" s="353"/>
      <c r="Z51" s="56"/>
      <c r="AA51" s="56"/>
      <c r="AB51" s="56"/>
      <c r="AC51" s="56"/>
      <c r="AD51" s="56"/>
      <c r="AE51" s="57"/>
      <c r="AF51" s="424">
        <f t="shared" si="7"/>
        <v>0</v>
      </c>
      <c r="AG51" s="55"/>
      <c r="AH51" s="336"/>
      <c r="AI51" s="488"/>
      <c r="AJ51" s="487"/>
      <c r="AK51" s="353"/>
      <c r="AL51" s="56"/>
      <c r="AM51" s="56"/>
      <c r="AN51" s="56"/>
      <c r="AO51" s="56"/>
      <c r="AP51" s="56"/>
      <c r="AQ51" s="57"/>
      <c r="AR51" s="425"/>
      <c r="AS51" s="425"/>
    </row>
    <row r="52" spans="1:45" s="202" customFormat="1" ht="14.25" x14ac:dyDescent="0.25">
      <c r="A52" s="434"/>
      <c r="B52" s="423"/>
      <c r="C52" s="423" t="s">
        <v>192</v>
      </c>
      <c r="D52" s="577" t="s">
        <v>193</v>
      </c>
      <c r="E52" s="577"/>
      <c r="F52" s="577"/>
      <c r="G52" s="578"/>
      <c r="H52" s="424">
        <f t="shared" si="3"/>
        <v>20000</v>
      </c>
      <c r="I52" s="55"/>
      <c r="J52" s="336"/>
      <c r="K52" s="488"/>
      <c r="L52" s="487"/>
      <c r="M52" s="353">
        <v>20000</v>
      </c>
      <c r="N52" s="56"/>
      <c r="O52" s="56"/>
      <c r="P52" s="56"/>
      <c r="Q52" s="56"/>
      <c r="R52" s="56"/>
      <c r="S52" s="57"/>
      <c r="T52" s="424">
        <f t="shared" si="5"/>
        <v>20000</v>
      </c>
      <c r="U52" s="55"/>
      <c r="V52" s="336"/>
      <c r="W52" s="488"/>
      <c r="X52" s="487"/>
      <c r="Y52" s="353">
        <v>20000</v>
      </c>
      <c r="Z52" s="56"/>
      <c r="AA52" s="56"/>
      <c r="AB52" s="56"/>
      <c r="AC52" s="56"/>
      <c r="AD52" s="56"/>
      <c r="AE52" s="57"/>
      <c r="AF52" s="424">
        <f t="shared" si="7"/>
        <v>20000</v>
      </c>
      <c r="AG52" s="55"/>
      <c r="AH52" s="336"/>
      <c r="AI52" s="488"/>
      <c r="AJ52" s="487"/>
      <c r="AK52" s="353">
        <v>20000</v>
      </c>
      <c r="AL52" s="56"/>
      <c r="AM52" s="56"/>
      <c r="AN52" s="56"/>
      <c r="AO52" s="56"/>
      <c r="AP52" s="56"/>
      <c r="AQ52" s="57"/>
      <c r="AR52" s="425"/>
      <c r="AS52" s="425"/>
    </row>
    <row r="53" spans="1:45" s="202" customFormat="1" ht="14.25" x14ac:dyDescent="0.25">
      <c r="A53" s="434"/>
      <c r="B53" s="423"/>
      <c r="C53" s="423" t="s">
        <v>196</v>
      </c>
      <c r="D53" s="577" t="s">
        <v>197</v>
      </c>
      <c r="E53" s="577"/>
      <c r="F53" s="577"/>
      <c r="G53" s="578"/>
      <c r="H53" s="424">
        <f t="shared" si="3"/>
        <v>0</v>
      </c>
      <c r="I53" s="55"/>
      <c r="J53" s="336"/>
      <c r="K53" s="488"/>
      <c r="L53" s="487"/>
      <c r="M53" s="353"/>
      <c r="N53" s="56"/>
      <c r="O53" s="56"/>
      <c r="P53" s="56"/>
      <c r="Q53" s="56"/>
      <c r="R53" s="56"/>
      <c r="S53" s="57"/>
      <c r="T53" s="424">
        <f t="shared" si="5"/>
        <v>0</v>
      </c>
      <c r="U53" s="55"/>
      <c r="V53" s="336"/>
      <c r="W53" s="488"/>
      <c r="X53" s="487"/>
      <c r="Y53" s="353"/>
      <c r="Z53" s="56"/>
      <c r="AA53" s="56"/>
      <c r="AB53" s="56"/>
      <c r="AC53" s="56"/>
      <c r="AD53" s="56"/>
      <c r="AE53" s="57"/>
      <c r="AF53" s="424">
        <f t="shared" si="7"/>
        <v>0</v>
      </c>
      <c r="AG53" s="55"/>
      <c r="AH53" s="336"/>
      <c r="AI53" s="488"/>
      <c r="AJ53" s="487"/>
      <c r="AK53" s="353"/>
      <c r="AL53" s="56"/>
      <c r="AM53" s="56"/>
      <c r="AN53" s="56"/>
      <c r="AO53" s="56"/>
      <c r="AP53" s="56"/>
      <c r="AQ53" s="57"/>
      <c r="AR53" s="425"/>
      <c r="AS53" s="425"/>
    </row>
    <row r="54" spans="1:45" s="202" customFormat="1" ht="14.25" x14ac:dyDescent="0.25">
      <c r="A54" s="434"/>
      <c r="B54" s="423"/>
      <c r="C54" s="423" t="s">
        <v>194</v>
      </c>
      <c r="D54" s="577" t="s">
        <v>195</v>
      </c>
      <c r="E54" s="577"/>
      <c r="F54" s="577"/>
      <c r="G54" s="578"/>
      <c r="H54" s="424">
        <f t="shared" si="3"/>
        <v>0</v>
      </c>
      <c r="I54" s="55"/>
      <c r="J54" s="336"/>
      <c r="K54" s="488"/>
      <c r="L54" s="487"/>
      <c r="M54" s="353"/>
      <c r="N54" s="56"/>
      <c r="O54" s="56"/>
      <c r="P54" s="56"/>
      <c r="Q54" s="56"/>
      <c r="R54" s="56"/>
      <c r="S54" s="57"/>
      <c r="T54" s="424">
        <f t="shared" si="5"/>
        <v>0</v>
      </c>
      <c r="U54" s="55"/>
      <c r="V54" s="336"/>
      <c r="W54" s="488"/>
      <c r="X54" s="487"/>
      <c r="Y54" s="353"/>
      <c r="Z54" s="56"/>
      <c r="AA54" s="56"/>
      <c r="AB54" s="56"/>
      <c r="AC54" s="56"/>
      <c r="AD54" s="56"/>
      <c r="AE54" s="57"/>
      <c r="AF54" s="424">
        <f t="shared" si="7"/>
        <v>0</v>
      </c>
      <c r="AG54" s="55"/>
      <c r="AH54" s="336"/>
      <c r="AI54" s="488"/>
      <c r="AJ54" s="487"/>
      <c r="AK54" s="353"/>
      <c r="AL54" s="56"/>
      <c r="AM54" s="56"/>
      <c r="AN54" s="56"/>
      <c r="AO54" s="56"/>
      <c r="AP54" s="56"/>
      <c r="AQ54" s="57"/>
      <c r="AR54" s="425"/>
      <c r="AS54" s="425"/>
    </row>
    <row r="55" spans="1:45" s="202" customFormat="1" ht="14.25" x14ac:dyDescent="0.25">
      <c r="A55" s="434"/>
      <c r="B55" s="423"/>
      <c r="C55" s="423">
        <v>64152</v>
      </c>
      <c r="D55" s="577" t="s">
        <v>198</v>
      </c>
      <c r="E55" s="577"/>
      <c r="F55" s="577"/>
      <c r="G55" s="578"/>
      <c r="H55" s="424">
        <f t="shared" si="3"/>
        <v>0</v>
      </c>
      <c r="I55" s="55"/>
      <c r="J55" s="336"/>
      <c r="K55" s="488"/>
      <c r="L55" s="487"/>
      <c r="M55" s="353"/>
      <c r="N55" s="56"/>
      <c r="O55" s="56"/>
      <c r="P55" s="56"/>
      <c r="Q55" s="56"/>
      <c r="R55" s="56"/>
      <c r="S55" s="57"/>
      <c r="T55" s="424">
        <f t="shared" si="5"/>
        <v>0</v>
      </c>
      <c r="U55" s="55"/>
      <c r="V55" s="336"/>
      <c r="W55" s="488"/>
      <c r="X55" s="487"/>
      <c r="Y55" s="353"/>
      <c r="Z55" s="56"/>
      <c r="AA55" s="56"/>
      <c r="AB55" s="56"/>
      <c r="AC55" s="56"/>
      <c r="AD55" s="56"/>
      <c r="AE55" s="57"/>
      <c r="AF55" s="424">
        <f t="shared" si="7"/>
        <v>0</v>
      </c>
      <c r="AG55" s="55"/>
      <c r="AH55" s="336"/>
      <c r="AI55" s="488"/>
      <c r="AJ55" s="487"/>
      <c r="AK55" s="353"/>
      <c r="AL55" s="56"/>
      <c r="AM55" s="56"/>
      <c r="AN55" s="56"/>
      <c r="AO55" s="56"/>
      <c r="AP55" s="56"/>
      <c r="AQ55" s="57"/>
      <c r="AR55" s="425"/>
      <c r="AS55" s="425"/>
    </row>
    <row r="56" spans="1:45" s="202" customFormat="1" ht="14.25" x14ac:dyDescent="0.25">
      <c r="A56" s="434"/>
      <c r="B56" s="423"/>
      <c r="C56" s="423" t="s">
        <v>199</v>
      </c>
      <c r="D56" s="577" t="s">
        <v>200</v>
      </c>
      <c r="E56" s="577"/>
      <c r="F56" s="577"/>
      <c r="G56" s="578"/>
      <c r="H56" s="424">
        <f t="shared" si="3"/>
        <v>0</v>
      </c>
      <c r="I56" s="55"/>
      <c r="J56" s="336"/>
      <c r="K56" s="488"/>
      <c r="L56" s="487"/>
      <c r="M56" s="353"/>
      <c r="N56" s="56"/>
      <c r="O56" s="56"/>
      <c r="P56" s="56"/>
      <c r="Q56" s="56"/>
      <c r="R56" s="56"/>
      <c r="S56" s="57"/>
      <c r="T56" s="424">
        <f t="shared" si="5"/>
        <v>0</v>
      </c>
      <c r="U56" s="55"/>
      <c r="V56" s="336"/>
      <c r="W56" s="488"/>
      <c r="X56" s="487"/>
      <c r="Y56" s="353"/>
      <c r="Z56" s="56"/>
      <c r="AA56" s="56"/>
      <c r="AB56" s="56"/>
      <c r="AC56" s="56"/>
      <c r="AD56" s="56"/>
      <c r="AE56" s="57"/>
      <c r="AF56" s="424">
        <f t="shared" si="7"/>
        <v>0</v>
      </c>
      <c r="AG56" s="55"/>
      <c r="AH56" s="336"/>
      <c r="AI56" s="488"/>
      <c r="AJ56" s="487"/>
      <c r="AK56" s="353"/>
      <c r="AL56" s="56"/>
      <c r="AM56" s="56"/>
      <c r="AN56" s="56"/>
      <c r="AO56" s="56"/>
      <c r="AP56" s="56"/>
      <c r="AQ56" s="57"/>
      <c r="AR56" s="425"/>
      <c r="AS56" s="425"/>
    </row>
    <row r="57" spans="1:45" s="195" customFormat="1" ht="15" customHeight="1" x14ac:dyDescent="0.25">
      <c r="A57" s="536">
        <v>642</v>
      </c>
      <c r="B57" s="537"/>
      <c r="C57" s="537"/>
      <c r="D57" s="538" t="s">
        <v>63</v>
      </c>
      <c r="E57" s="538"/>
      <c r="F57" s="538"/>
      <c r="G57" s="539"/>
      <c r="H57" s="254">
        <f t="shared" si="3"/>
        <v>0</v>
      </c>
      <c r="I57" s="345">
        <f t="shared" ref="I57:S57" si="36">SUM(I58:I59)</f>
        <v>0</v>
      </c>
      <c r="J57" s="287">
        <f t="shared" si="36"/>
        <v>0</v>
      </c>
      <c r="K57" s="256">
        <f t="shared" si="36"/>
        <v>0</v>
      </c>
      <c r="L57" s="330">
        <f t="shared" si="36"/>
        <v>0</v>
      </c>
      <c r="M57" s="257">
        <f t="shared" si="36"/>
        <v>0</v>
      </c>
      <c r="N57" s="258">
        <f t="shared" si="36"/>
        <v>0</v>
      </c>
      <c r="O57" s="258">
        <f t="shared" si="36"/>
        <v>0</v>
      </c>
      <c r="P57" s="258">
        <f t="shared" si="36"/>
        <v>0</v>
      </c>
      <c r="Q57" s="258">
        <f t="shared" si="36"/>
        <v>0</v>
      </c>
      <c r="R57" s="258">
        <f t="shared" si="36"/>
        <v>0</v>
      </c>
      <c r="S57" s="256">
        <f t="shared" si="36"/>
        <v>0</v>
      </c>
      <c r="T57" s="254">
        <f t="shared" si="5"/>
        <v>0</v>
      </c>
      <c r="U57" s="345">
        <f t="shared" ref="U57:AE57" si="37">SUM(U58:U59)</f>
        <v>0</v>
      </c>
      <c r="V57" s="287">
        <f t="shared" si="37"/>
        <v>0</v>
      </c>
      <c r="W57" s="256">
        <f t="shared" si="37"/>
        <v>0</v>
      </c>
      <c r="X57" s="330">
        <f t="shared" si="37"/>
        <v>0</v>
      </c>
      <c r="Y57" s="257">
        <f t="shared" si="37"/>
        <v>0</v>
      </c>
      <c r="Z57" s="258">
        <f t="shared" si="37"/>
        <v>0</v>
      </c>
      <c r="AA57" s="258">
        <f t="shared" si="37"/>
        <v>0</v>
      </c>
      <c r="AB57" s="258">
        <f t="shared" si="37"/>
        <v>0</v>
      </c>
      <c r="AC57" s="258">
        <f t="shared" si="37"/>
        <v>0</v>
      </c>
      <c r="AD57" s="258">
        <f t="shared" si="37"/>
        <v>0</v>
      </c>
      <c r="AE57" s="256">
        <f t="shared" si="37"/>
        <v>0</v>
      </c>
      <c r="AF57" s="254">
        <f t="shared" si="7"/>
        <v>0</v>
      </c>
      <c r="AG57" s="345">
        <f t="shared" ref="AG57:AQ57" si="38">SUM(AG58:AG59)</f>
        <v>0</v>
      </c>
      <c r="AH57" s="287">
        <f t="shared" si="38"/>
        <v>0</v>
      </c>
      <c r="AI57" s="256">
        <f t="shared" si="38"/>
        <v>0</v>
      </c>
      <c r="AJ57" s="330">
        <f t="shared" si="38"/>
        <v>0</v>
      </c>
      <c r="AK57" s="257">
        <f t="shared" si="38"/>
        <v>0</v>
      </c>
      <c r="AL57" s="258">
        <f t="shared" si="38"/>
        <v>0</v>
      </c>
      <c r="AM57" s="258">
        <f t="shared" si="38"/>
        <v>0</v>
      </c>
      <c r="AN57" s="258">
        <f t="shared" si="38"/>
        <v>0</v>
      </c>
      <c r="AO57" s="258">
        <f t="shared" si="38"/>
        <v>0</v>
      </c>
      <c r="AP57" s="258">
        <f t="shared" si="38"/>
        <v>0</v>
      </c>
      <c r="AQ57" s="256">
        <f t="shared" si="38"/>
        <v>0</v>
      </c>
      <c r="AR57" s="260"/>
      <c r="AS57" s="260"/>
    </row>
    <row r="58" spans="1:45" s="202" customFormat="1" ht="26.45" customHeight="1" x14ac:dyDescent="0.25">
      <c r="A58" s="434"/>
      <c r="B58" s="423"/>
      <c r="C58" s="423">
        <v>64251</v>
      </c>
      <c r="D58" s="577" t="s">
        <v>201</v>
      </c>
      <c r="E58" s="577"/>
      <c r="F58" s="577"/>
      <c r="G58" s="578"/>
      <c r="H58" s="424">
        <f t="shared" si="3"/>
        <v>0</v>
      </c>
      <c r="I58" s="55"/>
      <c r="J58" s="336"/>
      <c r="K58" s="488"/>
      <c r="L58" s="487"/>
      <c r="M58" s="353"/>
      <c r="N58" s="56"/>
      <c r="O58" s="56"/>
      <c r="P58" s="56"/>
      <c r="Q58" s="56"/>
      <c r="R58" s="315"/>
      <c r="S58" s="57"/>
      <c r="T58" s="424">
        <f t="shared" si="5"/>
        <v>0</v>
      </c>
      <c r="U58" s="55"/>
      <c r="V58" s="336"/>
      <c r="W58" s="488"/>
      <c r="X58" s="487"/>
      <c r="Y58" s="353"/>
      <c r="Z58" s="56"/>
      <c r="AA58" s="56"/>
      <c r="AB58" s="56"/>
      <c r="AC58" s="56"/>
      <c r="AD58" s="315"/>
      <c r="AE58" s="57"/>
      <c r="AF58" s="424">
        <f t="shared" si="7"/>
        <v>0</v>
      </c>
      <c r="AG58" s="55"/>
      <c r="AH58" s="336"/>
      <c r="AI58" s="488"/>
      <c r="AJ58" s="487"/>
      <c r="AK58" s="353"/>
      <c r="AL58" s="56"/>
      <c r="AM58" s="56"/>
      <c r="AN58" s="56"/>
      <c r="AO58" s="56"/>
      <c r="AP58" s="315"/>
      <c r="AQ58" s="57"/>
      <c r="AR58" s="425"/>
      <c r="AS58" s="425"/>
    </row>
    <row r="59" spans="1:45" s="202" customFormat="1" ht="14.25" x14ac:dyDescent="0.25">
      <c r="A59" s="434"/>
      <c r="B59" s="423"/>
      <c r="C59" s="423" t="s">
        <v>202</v>
      </c>
      <c r="D59" s="577" t="s">
        <v>203</v>
      </c>
      <c r="E59" s="577"/>
      <c r="F59" s="577"/>
      <c r="G59" s="578"/>
      <c r="H59" s="424">
        <f t="shared" si="3"/>
        <v>0</v>
      </c>
      <c r="I59" s="55"/>
      <c r="J59" s="336"/>
      <c r="K59" s="488"/>
      <c r="L59" s="487"/>
      <c r="M59" s="353"/>
      <c r="N59" s="56"/>
      <c r="O59" s="56"/>
      <c r="P59" s="56"/>
      <c r="Q59" s="56"/>
      <c r="R59" s="315"/>
      <c r="S59" s="57"/>
      <c r="T59" s="424">
        <f t="shared" si="5"/>
        <v>0</v>
      </c>
      <c r="U59" s="55"/>
      <c r="V59" s="336"/>
      <c r="W59" s="488"/>
      <c r="X59" s="487"/>
      <c r="Y59" s="353"/>
      <c r="Z59" s="56"/>
      <c r="AA59" s="56"/>
      <c r="AB59" s="56"/>
      <c r="AC59" s="56"/>
      <c r="AD59" s="315"/>
      <c r="AE59" s="57"/>
      <c r="AF59" s="424">
        <f t="shared" si="7"/>
        <v>0</v>
      </c>
      <c r="AG59" s="55"/>
      <c r="AH59" s="336"/>
      <c r="AI59" s="488"/>
      <c r="AJ59" s="487"/>
      <c r="AK59" s="353"/>
      <c r="AL59" s="56"/>
      <c r="AM59" s="56"/>
      <c r="AN59" s="56"/>
      <c r="AO59" s="56"/>
      <c r="AP59" s="315"/>
      <c r="AQ59" s="57"/>
      <c r="AR59" s="425"/>
      <c r="AS59" s="425"/>
    </row>
    <row r="60" spans="1:45" s="195" customFormat="1" ht="41.25" customHeight="1" x14ac:dyDescent="0.25">
      <c r="A60" s="536">
        <v>65</v>
      </c>
      <c r="B60" s="537"/>
      <c r="C60" s="475"/>
      <c r="D60" s="538" t="s">
        <v>54</v>
      </c>
      <c r="E60" s="538"/>
      <c r="F60" s="538"/>
      <c r="G60" s="539"/>
      <c r="H60" s="254">
        <f t="shared" si="3"/>
        <v>0</v>
      </c>
      <c r="I60" s="345">
        <f>I61</f>
        <v>0</v>
      </c>
      <c r="J60" s="287">
        <f t="shared" ref="J60:S60" si="39">J61</f>
        <v>0</v>
      </c>
      <c r="K60" s="256">
        <f t="shared" si="39"/>
        <v>0</v>
      </c>
      <c r="L60" s="330">
        <f t="shared" si="39"/>
        <v>0</v>
      </c>
      <c r="M60" s="257">
        <f t="shared" si="39"/>
        <v>0</v>
      </c>
      <c r="N60" s="258">
        <f t="shared" si="39"/>
        <v>0</v>
      </c>
      <c r="O60" s="258">
        <f t="shared" si="39"/>
        <v>0</v>
      </c>
      <c r="P60" s="258">
        <f t="shared" si="39"/>
        <v>0</v>
      </c>
      <c r="Q60" s="258">
        <f t="shared" si="39"/>
        <v>0</v>
      </c>
      <c r="R60" s="258">
        <f t="shared" si="39"/>
        <v>0</v>
      </c>
      <c r="S60" s="256">
        <f t="shared" si="39"/>
        <v>0</v>
      </c>
      <c r="T60" s="254">
        <f t="shared" si="5"/>
        <v>0</v>
      </c>
      <c r="U60" s="345">
        <f>U61</f>
        <v>0</v>
      </c>
      <c r="V60" s="287">
        <f t="shared" ref="V60:AE60" si="40">V61</f>
        <v>0</v>
      </c>
      <c r="W60" s="256">
        <f t="shared" si="40"/>
        <v>0</v>
      </c>
      <c r="X60" s="330">
        <f t="shared" si="40"/>
        <v>0</v>
      </c>
      <c r="Y60" s="257">
        <f t="shared" si="40"/>
        <v>0</v>
      </c>
      <c r="Z60" s="258">
        <f t="shared" si="40"/>
        <v>0</v>
      </c>
      <c r="AA60" s="258">
        <f t="shared" si="40"/>
        <v>0</v>
      </c>
      <c r="AB60" s="258">
        <f t="shared" si="40"/>
        <v>0</v>
      </c>
      <c r="AC60" s="258">
        <f t="shared" si="40"/>
        <v>0</v>
      </c>
      <c r="AD60" s="258">
        <f t="shared" si="40"/>
        <v>0</v>
      </c>
      <c r="AE60" s="256">
        <f t="shared" si="40"/>
        <v>0</v>
      </c>
      <c r="AF60" s="254">
        <f t="shared" si="7"/>
        <v>0</v>
      </c>
      <c r="AG60" s="345">
        <f>AG61</f>
        <v>0</v>
      </c>
      <c r="AH60" s="287">
        <f t="shared" ref="AH60:AQ60" si="41">AH61</f>
        <v>0</v>
      </c>
      <c r="AI60" s="256">
        <f t="shared" si="41"/>
        <v>0</v>
      </c>
      <c r="AJ60" s="330">
        <f t="shared" si="41"/>
        <v>0</v>
      </c>
      <c r="AK60" s="257">
        <f t="shared" si="41"/>
        <v>0</v>
      </c>
      <c r="AL60" s="258">
        <f t="shared" si="41"/>
        <v>0</v>
      </c>
      <c r="AM60" s="258">
        <f t="shared" si="41"/>
        <v>0</v>
      </c>
      <c r="AN60" s="258">
        <f t="shared" si="41"/>
        <v>0</v>
      </c>
      <c r="AO60" s="258">
        <f t="shared" si="41"/>
        <v>0</v>
      </c>
      <c r="AP60" s="258">
        <f t="shared" si="41"/>
        <v>0</v>
      </c>
      <c r="AQ60" s="256">
        <f t="shared" si="41"/>
        <v>0</v>
      </c>
      <c r="AR60" s="260"/>
      <c r="AS60" s="260"/>
    </row>
    <row r="61" spans="1:45" s="195" customFormat="1" ht="15.75" customHeight="1" x14ac:dyDescent="0.25">
      <c r="A61" s="536">
        <v>652</v>
      </c>
      <c r="B61" s="537"/>
      <c r="C61" s="537"/>
      <c r="D61" s="538" t="s">
        <v>55</v>
      </c>
      <c r="E61" s="538"/>
      <c r="F61" s="538"/>
      <c r="G61" s="539"/>
      <c r="H61" s="254">
        <f t="shared" si="3"/>
        <v>0</v>
      </c>
      <c r="I61" s="345">
        <f>SUM(I62:I66)</f>
        <v>0</v>
      </c>
      <c r="J61" s="287">
        <f t="shared" ref="J61:S61" si="42">SUM(J62:J66)</f>
        <v>0</v>
      </c>
      <c r="K61" s="256">
        <f t="shared" si="42"/>
        <v>0</v>
      </c>
      <c r="L61" s="330">
        <f t="shared" si="42"/>
        <v>0</v>
      </c>
      <c r="M61" s="257">
        <f t="shared" si="42"/>
        <v>0</v>
      </c>
      <c r="N61" s="258">
        <f t="shared" si="42"/>
        <v>0</v>
      </c>
      <c r="O61" s="258">
        <f t="shared" si="42"/>
        <v>0</v>
      </c>
      <c r="P61" s="258">
        <f t="shared" si="42"/>
        <v>0</v>
      </c>
      <c r="Q61" s="258">
        <f t="shared" si="42"/>
        <v>0</v>
      </c>
      <c r="R61" s="258">
        <f t="shared" si="42"/>
        <v>0</v>
      </c>
      <c r="S61" s="256">
        <f t="shared" si="42"/>
        <v>0</v>
      </c>
      <c r="T61" s="254">
        <f t="shared" si="5"/>
        <v>0</v>
      </c>
      <c r="U61" s="345">
        <f>SUM(U62:U66)</f>
        <v>0</v>
      </c>
      <c r="V61" s="287">
        <f t="shared" ref="V61:AE61" si="43">SUM(V62:V66)</f>
        <v>0</v>
      </c>
      <c r="W61" s="256">
        <f t="shared" si="43"/>
        <v>0</v>
      </c>
      <c r="X61" s="330">
        <f t="shared" si="43"/>
        <v>0</v>
      </c>
      <c r="Y61" s="257">
        <f t="shared" si="43"/>
        <v>0</v>
      </c>
      <c r="Z61" s="258">
        <f t="shared" si="43"/>
        <v>0</v>
      </c>
      <c r="AA61" s="258">
        <f t="shared" si="43"/>
        <v>0</v>
      </c>
      <c r="AB61" s="258">
        <f t="shared" si="43"/>
        <v>0</v>
      </c>
      <c r="AC61" s="258">
        <f t="shared" si="43"/>
        <v>0</v>
      </c>
      <c r="AD61" s="258">
        <f t="shared" si="43"/>
        <v>0</v>
      </c>
      <c r="AE61" s="256">
        <f t="shared" si="43"/>
        <v>0</v>
      </c>
      <c r="AF61" s="254">
        <f t="shared" si="7"/>
        <v>0</v>
      </c>
      <c r="AG61" s="345">
        <f>SUM(AG62:AG66)</f>
        <v>0</v>
      </c>
      <c r="AH61" s="287">
        <f t="shared" ref="AH61:AQ61" si="44">SUM(AH62:AH66)</f>
        <v>0</v>
      </c>
      <c r="AI61" s="256">
        <f t="shared" si="44"/>
        <v>0</v>
      </c>
      <c r="AJ61" s="330">
        <f t="shared" si="44"/>
        <v>0</v>
      </c>
      <c r="AK61" s="257">
        <f t="shared" si="44"/>
        <v>0</v>
      </c>
      <c r="AL61" s="258">
        <f t="shared" si="44"/>
        <v>0</v>
      </c>
      <c r="AM61" s="258">
        <f t="shared" si="44"/>
        <v>0</v>
      </c>
      <c r="AN61" s="258">
        <f t="shared" si="44"/>
        <v>0</v>
      </c>
      <c r="AO61" s="258">
        <f t="shared" si="44"/>
        <v>0</v>
      </c>
      <c r="AP61" s="258">
        <f t="shared" si="44"/>
        <v>0</v>
      </c>
      <c r="AQ61" s="256">
        <f t="shared" si="44"/>
        <v>0</v>
      </c>
      <c r="AR61" s="260"/>
      <c r="AS61" s="260"/>
    </row>
    <row r="62" spans="1:45" s="202" customFormat="1" ht="24" customHeight="1" x14ac:dyDescent="0.25">
      <c r="A62" s="434"/>
      <c r="B62" s="423"/>
      <c r="C62" s="423">
        <v>65264</v>
      </c>
      <c r="D62" s="577" t="s">
        <v>204</v>
      </c>
      <c r="E62" s="577"/>
      <c r="F62" s="577"/>
      <c r="G62" s="578"/>
      <c r="H62" s="424">
        <f t="shared" si="3"/>
        <v>0</v>
      </c>
      <c r="I62" s="55"/>
      <c r="J62" s="336"/>
      <c r="K62" s="488"/>
      <c r="L62" s="487"/>
      <c r="M62" s="315"/>
      <c r="N62" s="354"/>
      <c r="O62" s="56"/>
      <c r="P62" s="56"/>
      <c r="Q62" s="56"/>
      <c r="R62" s="56"/>
      <c r="S62" s="57"/>
      <c r="T62" s="424">
        <f t="shared" si="5"/>
        <v>0</v>
      </c>
      <c r="U62" s="55"/>
      <c r="V62" s="336"/>
      <c r="W62" s="488"/>
      <c r="X62" s="487"/>
      <c r="Y62" s="315"/>
      <c r="Z62" s="354"/>
      <c r="AA62" s="56"/>
      <c r="AB62" s="56"/>
      <c r="AC62" s="56"/>
      <c r="AD62" s="56"/>
      <c r="AE62" s="57"/>
      <c r="AF62" s="424">
        <f t="shared" si="7"/>
        <v>0</v>
      </c>
      <c r="AG62" s="55"/>
      <c r="AH62" s="336"/>
      <c r="AI62" s="488"/>
      <c r="AJ62" s="487"/>
      <c r="AK62" s="315"/>
      <c r="AL62" s="354"/>
      <c r="AM62" s="56"/>
      <c r="AN62" s="56"/>
      <c r="AO62" s="56"/>
      <c r="AP62" s="56"/>
      <c r="AQ62" s="57"/>
      <c r="AR62" s="425"/>
      <c r="AS62" s="425"/>
    </row>
    <row r="63" spans="1:45" s="202" customFormat="1" ht="24" customHeight="1" x14ac:dyDescent="0.25">
      <c r="A63" s="434"/>
      <c r="B63" s="423"/>
      <c r="C63" s="423">
        <v>65266</v>
      </c>
      <c r="D63" s="577" t="s">
        <v>205</v>
      </c>
      <c r="E63" s="577"/>
      <c r="F63" s="577"/>
      <c r="G63" s="578"/>
      <c r="H63" s="424">
        <f t="shared" si="3"/>
        <v>0</v>
      </c>
      <c r="I63" s="55"/>
      <c r="J63" s="336"/>
      <c r="K63" s="488"/>
      <c r="L63" s="487"/>
      <c r="M63" s="354"/>
      <c r="N63" s="56"/>
      <c r="O63" s="56"/>
      <c r="P63" s="56"/>
      <c r="Q63" s="56"/>
      <c r="R63" s="56"/>
      <c r="S63" s="57"/>
      <c r="T63" s="424">
        <f t="shared" si="5"/>
        <v>0</v>
      </c>
      <c r="U63" s="55"/>
      <c r="V63" s="336"/>
      <c r="W63" s="488"/>
      <c r="X63" s="487"/>
      <c r="Y63" s="354"/>
      <c r="Z63" s="56"/>
      <c r="AA63" s="56"/>
      <c r="AB63" s="56"/>
      <c r="AC63" s="56"/>
      <c r="AD63" s="56"/>
      <c r="AE63" s="57"/>
      <c r="AF63" s="424">
        <f t="shared" si="7"/>
        <v>0</v>
      </c>
      <c r="AG63" s="55"/>
      <c r="AH63" s="336"/>
      <c r="AI63" s="488"/>
      <c r="AJ63" s="487"/>
      <c r="AK63" s="354"/>
      <c r="AL63" s="56"/>
      <c r="AM63" s="56"/>
      <c r="AN63" s="56"/>
      <c r="AO63" s="56"/>
      <c r="AP63" s="56"/>
      <c r="AQ63" s="57"/>
      <c r="AR63" s="425"/>
      <c r="AS63" s="425"/>
    </row>
    <row r="64" spans="1:45" s="202" customFormat="1" ht="24" customHeight="1" x14ac:dyDescent="0.25">
      <c r="A64" s="434"/>
      <c r="B64" s="423"/>
      <c r="C64" s="423" t="s">
        <v>206</v>
      </c>
      <c r="D64" s="577" t="s">
        <v>207</v>
      </c>
      <c r="E64" s="577"/>
      <c r="F64" s="577"/>
      <c r="G64" s="578"/>
      <c r="H64" s="424">
        <f t="shared" si="3"/>
        <v>0</v>
      </c>
      <c r="I64" s="55"/>
      <c r="J64" s="336"/>
      <c r="K64" s="488"/>
      <c r="L64" s="487"/>
      <c r="M64" s="315"/>
      <c r="N64" s="354"/>
      <c r="O64" s="56"/>
      <c r="P64" s="56"/>
      <c r="Q64" s="56"/>
      <c r="R64" s="354"/>
      <c r="S64" s="57"/>
      <c r="T64" s="424">
        <f t="shared" si="5"/>
        <v>0</v>
      </c>
      <c r="U64" s="55"/>
      <c r="V64" s="336"/>
      <c r="W64" s="488"/>
      <c r="X64" s="487"/>
      <c r="Y64" s="315"/>
      <c r="Z64" s="354"/>
      <c r="AA64" s="56"/>
      <c r="AB64" s="56"/>
      <c r="AC64" s="56"/>
      <c r="AD64" s="354"/>
      <c r="AE64" s="57"/>
      <c r="AF64" s="424">
        <f t="shared" si="7"/>
        <v>0</v>
      </c>
      <c r="AG64" s="55"/>
      <c r="AH64" s="336"/>
      <c r="AI64" s="488"/>
      <c r="AJ64" s="487"/>
      <c r="AK64" s="315"/>
      <c r="AL64" s="354"/>
      <c r="AM64" s="56"/>
      <c r="AN64" s="56"/>
      <c r="AO64" s="56"/>
      <c r="AP64" s="354"/>
      <c r="AQ64" s="57"/>
      <c r="AR64" s="425"/>
      <c r="AS64" s="425"/>
    </row>
    <row r="65" spans="1:45" s="202" customFormat="1" ht="14.25" x14ac:dyDescent="0.25">
      <c r="A65" s="434"/>
      <c r="B65" s="423"/>
      <c r="C65" s="423">
        <v>65268</v>
      </c>
      <c r="D65" s="577" t="s">
        <v>208</v>
      </c>
      <c r="E65" s="577"/>
      <c r="F65" s="577"/>
      <c r="G65" s="578"/>
      <c r="H65" s="424">
        <f t="shared" si="3"/>
        <v>0</v>
      </c>
      <c r="I65" s="55"/>
      <c r="J65" s="336"/>
      <c r="K65" s="488"/>
      <c r="L65" s="487"/>
      <c r="M65" s="315"/>
      <c r="N65" s="354"/>
      <c r="O65" s="56"/>
      <c r="P65" s="56"/>
      <c r="Q65" s="56"/>
      <c r="R65" s="56"/>
      <c r="S65" s="57"/>
      <c r="T65" s="424">
        <f t="shared" si="5"/>
        <v>0</v>
      </c>
      <c r="U65" s="55"/>
      <c r="V65" s="336"/>
      <c r="W65" s="488"/>
      <c r="X65" s="487"/>
      <c r="Y65" s="315"/>
      <c r="Z65" s="354"/>
      <c r="AA65" s="56"/>
      <c r="AB65" s="56"/>
      <c r="AC65" s="56"/>
      <c r="AD65" s="56"/>
      <c r="AE65" s="57"/>
      <c r="AF65" s="424">
        <f t="shared" si="7"/>
        <v>0</v>
      </c>
      <c r="AG65" s="55"/>
      <c r="AH65" s="336"/>
      <c r="AI65" s="488"/>
      <c r="AJ65" s="487"/>
      <c r="AK65" s="315"/>
      <c r="AL65" s="354"/>
      <c r="AM65" s="56"/>
      <c r="AN65" s="56"/>
      <c r="AO65" s="56"/>
      <c r="AP65" s="56"/>
      <c r="AQ65" s="57"/>
      <c r="AR65" s="425"/>
      <c r="AS65" s="425"/>
    </row>
    <row r="66" spans="1:45" s="202" customFormat="1" ht="24" customHeight="1" x14ac:dyDescent="0.25">
      <c r="A66" s="434"/>
      <c r="B66" s="423"/>
      <c r="C66" s="423" t="s">
        <v>209</v>
      </c>
      <c r="D66" s="577" t="s">
        <v>210</v>
      </c>
      <c r="E66" s="577"/>
      <c r="F66" s="577"/>
      <c r="G66" s="578"/>
      <c r="H66" s="424">
        <f t="shared" si="3"/>
        <v>0</v>
      </c>
      <c r="I66" s="55"/>
      <c r="J66" s="336"/>
      <c r="K66" s="488"/>
      <c r="L66" s="487"/>
      <c r="M66" s="315"/>
      <c r="N66" s="354"/>
      <c r="O66" s="56"/>
      <c r="P66" s="56"/>
      <c r="Q66" s="56"/>
      <c r="R66" s="56"/>
      <c r="S66" s="57"/>
      <c r="T66" s="424">
        <f t="shared" si="5"/>
        <v>0</v>
      </c>
      <c r="U66" s="55"/>
      <c r="V66" s="336"/>
      <c r="W66" s="488"/>
      <c r="X66" s="487"/>
      <c r="Y66" s="315"/>
      <c r="Z66" s="354"/>
      <c r="AA66" s="56"/>
      <c r="AB66" s="56"/>
      <c r="AC66" s="56"/>
      <c r="AD66" s="56"/>
      <c r="AE66" s="57"/>
      <c r="AF66" s="424">
        <f t="shared" si="7"/>
        <v>0</v>
      </c>
      <c r="AG66" s="55"/>
      <c r="AH66" s="336"/>
      <c r="AI66" s="488"/>
      <c r="AJ66" s="487"/>
      <c r="AK66" s="315"/>
      <c r="AL66" s="354"/>
      <c r="AM66" s="56"/>
      <c r="AN66" s="56"/>
      <c r="AO66" s="56"/>
      <c r="AP66" s="56"/>
      <c r="AQ66" s="57"/>
      <c r="AR66" s="425"/>
      <c r="AS66" s="425"/>
    </row>
    <row r="67" spans="1:45" s="195" customFormat="1" ht="27.75" customHeight="1" x14ac:dyDescent="0.25">
      <c r="A67" s="536">
        <v>66</v>
      </c>
      <c r="B67" s="537"/>
      <c r="C67" s="475"/>
      <c r="D67" s="538" t="s">
        <v>56</v>
      </c>
      <c r="E67" s="538"/>
      <c r="F67" s="538"/>
      <c r="G67" s="539"/>
      <c r="H67" s="254">
        <f t="shared" si="3"/>
        <v>505000</v>
      </c>
      <c r="I67" s="345">
        <f>I68+I72</f>
        <v>0</v>
      </c>
      <c r="J67" s="287">
        <f t="shared" ref="J67:S67" si="45">J68+J72</f>
        <v>0</v>
      </c>
      <c r="K67" s="256">
        <f t="shared" si="45"/>
        <v>0</v>
      </c>
      <c r="L67" s="330">
        <f t="shared" si="45"/>
        <v>0</v>
      </c>
      <c r="M67" s="257">
        <f t="shared" si="45"/>
        <v>505000</v>
      </c>
      <c r="N67" s="258">
        <f t="shared" si="45"/>
        <v>0</v>
      </c>
      <c r="O67" s="258">
        <f t="shared" si="45"/>
        <v>0</v>
      </c>
      <c r="P67" s="258">
        <f t="shared" si="45"/>
        <v>0</v>
      </c>
      <c r="Q67" s="258">
        <f t="shared" si="45"/>
        <v>0</v>
      </c>
      <c r="R67" s="258">
        <f t="shared" si="45"/>
        <v>0</v>
      </c>
      <c r="S67" s="256">
        <f t="shared" si="45"/>
        <v>0</v>
      </c>
      <c r="T67" s="254">
        <f t="shared" si="5"/>
        <v>505000</v>
      </c>
      <c r="U67" s="345">
        <f>U68+U72</f>
        <v>0</v>
      </c>
      <c r="V67" s="287">
        <f t="shared" ref="V67:AE67" si="46">V68+V72</f>
        <v>0</v>
      </c>
      <c r="W67" s="256">
        <f t="shared" si="46"/>
        <v>0</v>
      </c>
      <c r="X67" s="330">
        <f t="shared" si="46"/>
        <v>0</v>
      </c>
      <c r="Y67" s="257">
        <f t="shared" si="46"/>
        <v>505000</v>
      </c>
      <c r="Z67" s="258">
        <f t="shared" si="46"/>
        <v>0</v>
      </c>
      <c r="AA67" s="258">
        <f t="shared" si="46"/>
        <v>0</v>
      </c>
      <c r="AB67" s="258">
        <f t="shared" si="46"/>
        <v>0</v>
      </c>
      <c r="AC67" s="258">
        <f t="shared" si="46"/>
        <v>0</v>
      </c>
      <c r="AD67" s="258">
        <f t="shared" si="46"/>
        <v>0</v>
      </c>
      <c r="AE67" s="256">
        <f t="shared" si="46"/>
        <v>0</v>
      </c>
      <c r="AF67" s="254">
        <f t="shared" si="7"/>
        <v>505000</v>
      </c>
      <c r="AG67" s="345">
        <f>AG68+AG72</f>
        <v>0</v>
      </c>
      <c r="AH67" s="287">
        <f t="shared" ref="AH67:AQ67" si="47">AH68+AH72</f>
        <v>0</v>
      </c>
      <c r="AI67" s="256">
        <f t="shared" si="47"/>
        <v>0</v>
      </c>
      <c r="AJ67" s="330">
        <f t="shared" si="47"/>
        <v>0</v>
      </c>
      <c r="AK67" s="257">
        <f t="shared" si="47"/>
        <v>505000</v>
      </c>
      <c r="AL67" s="258">
        <f t="shared" si="47"/>
        <v>0</v>
      </c>
      <c r="AM67" s="258">
        <f t="shared" si="47"/>
        <v>0</v>
      </c>
      <c r="AN67" s="258">
        <f t="shared" si="47"/>
        <v>0</v>
      </c>
      <c r="AO67" s="258">
        <f t="shared" si="47"/>
        <v>0</v>
      </c>
      <c r="AP67" s="258">
        <f t="shared" si="47"/>
        <v>0</v>
      </c>
      <c r="AQ67" s="256">
        <f t="shared" si="47"/>
        <v>0</v>
      </c>
      <c r="AR67" s="260"/>
      <c r="AS67" s="260"/>
    </row>
    <row r="68" spans="1:45" s="195" customFormat="1" ht="30.75" customHeight="1" x14ac:dyDescent="0.25">
      <c r="A68" s="536">
        <v>661</v>
      </c>
      <c r="B68" s="537"/>
      <c r="C68" s="537"/>
      <c r="D68" s="538" t="s">
        <v>57</v>
      </c>
      <c r="E68" s="538"/>
      <c r="F68" s="538"/>
      <c r="G68" s="539"/>
      <c r="H68" s="254">
        <f t="shared" si="3"/>
        <v>505000</v>
      </c>
      <c r="I68" s="345">
        <f>SUM(I69:I71)</f>
        <v>0</v>
      </c>
      <c r="J68" s="287">
        <f t="shared" ref="J68:S68" si="48">SUM(J69:J71)</f>
        <v>0</v>
      </c>
      <c r="K68" s="256">
        <f t="shared" si="48"/>
        <v>0</v>
      </c>
      <c r="L68" s="330">
        <f t="shared" si="48"/>
        <v>0</v>
      </c>
      <c r="M68" s="257">
        <f t="shared" si="48"/>
        <v>505000</v>
      </c>
      <c r="N68" s="258">
        <f t="shared" si="48"/>
        <v>0</v>
      </c>
      <c r="O68" s="258">
        <f t="shared" si="48"/>
        <v>0</v>
      </c>
      <c r="P68" s="258">
        <f t="shared" si="48"/>
        <v>0</v>
      </c>
      <c r="Q68" s="258">
        <f t="shared" si="48"/>
        <v>0</v>
      </c>
      <c r="R68" s="258">
        <f t="shared" si="48"/>
        <v>0</v>
      </c>
      <c r="S68" s="256">
        <f t="shared" si="48"/>
        <v>0</v>
      </c>
      <c r="T68" s="254">
        <f t="shared" si="5"/>
        <v>505000</v>
      </c>
      <c r="U68" s="345">
        <f>SUM(U69:U71)</f>
        <v>0</v>
      </c>
      <c r="V68" s="287">
        <f t="shared" ref="V68:AE68" si="49">SUM(V69:V71)</f>
        <v>0</v>
      </c>
      <c r="W68" s="256">
        <f t="shared" si="49"/>
        <v>0</v>
      </c>
      <c r="X68" s="330">
        <f t="shared" si="49"/>
        <v>0</v>
      </c>
      <c r="Y68" s="257">
        <f t="shared" si="49"/>
        <v>505000</v>
      </c>
      <c r="Z68" s="258">
        <f t="shared" si="49"/>
        <v>0</v>
      </c>
      <c r="AA68" s="258">
        <f t="shared" si="49"/>
        <v>0</v>
      </c>
      <c r="AB68" s="258">
        <f t="shared" si="49"/>
        <v>0</v>
      </c>
      <c r="AC68" s="258">
        <f t="shared" si="49"/>
        <v>0</v>
      </c>
      <c r="AD68" s="258">
        <f t="shared" si="49"/>
        <v>0</v>
      </c>
      <c r="AE68" s="256">
        <f t="shared" si="49"/>
        <v>0</v>
      </c>
      <c r="AF68" s="254">
        <f t="shared" si="7"/>
        <v>505000</v>
      </c>
      <c r="AG68" s="345">
        <f>SUM(AG69:AG71)</f>
        <v>0</v>
      </c>
      <c r="AH68" s="287">
        <f t="shared" ref="AH68:AQ68" si="50">SUM(AH69:AH71)</f>
        <v>0</v>
      </c>
      <c r="AI68" s="256">
        <f t="shared" si="50"/>
        <v>0</v>
      </c>
      <c r="AJ68" s="330">
        <f t="shared" si="50"/>
        <v>0</v>
      </c>
      <c r="AK68" s="257">
        <f t="shared" si="50"/>
        <v>505000</v>
      </c>
      <c r="AL68" s="258">
        <f t="shared" si="50"/>
        <v>0</v>
      </c>
      <c r="AM68" s="258">
        <f t="shared" si="50"/>
        <v>0</v>
      </c>
      <c r="AN68" s="258">
        <f t="shared" si="50"/>
        <v>0</v>
      </c>
      <c r="AO68" s="258">
        <f t="shared" si="50"/>
        <v>0</v>
      </c>
      <c r="AP68" s="258">
        <f t="shared" si="50"/>
        <v>0</v>
      </c>
      <c r="AQ68" s="256">
        <f t="shared" si="50"/>
        <v>0</v>
      </c>
      <c r="AR68" s="260"/>
      <c r="AS68" s="260"/>
    </row>
    <row r="69" spans="1:45" s="202" customFormat="1" ht="14.25" x14ac:dyDescent="0.25">
      <c r="A69" s="434"/>
      <c r="B69" s="423"/>
      <c r="C69" s="423">
        <v>66141</v>
      </c>
      <c r="D69" s="577" t="s">
        <v>211</v>
      </c>
      <c r="E69" s="577"/>
      <c r="F69" s="577"/>
      <c r="G69" s="578"/>
      <c r="H69" s="424">
        <f t="shared" si="3"/>
        <v>5000</v>
      </c>
      <c r="I69" s="55"/>
      <c r="J69" s="336"/>
      <c r="K69" s="488"/>
      <c r="L69" s="487"/>
      <c r="M69" s="353">
        <v>5000</v>
      </c>
      <c r="N69" s="56"/>
      <c r="O69" s="56"/>
      <c r="P69" s="56"/>
      <c r="Q69" s="56"/>
      <c r="R69" s="56"/>
      <c r="S69" s="57"/>
      <c r="T69" s="424">
        <f t="shared" si="5"/>
        <v>5000</v>
      </c>
      <c r="U69" s="55"/>
      <c r="V69" s="336"/>
      <c r="W69" s="488"/>
      <c r="X69" s="487"/>
      <c r="Y69" s="353">
        <v>5000</v>
      </c>
      <c r="Z69" s="56"/>
      <c r="AA69" s="56"/>
      <c r="AB69" s="56"/>
      <c r="AC69" s="56"/>
      <c r="AD69" s="56"/>
      <c r="AE69" s="57"/>
      <c r="AF69" s="424">
        <f t="shared" si="7"/>
        <v>5000</v>
      </c>
      <c r="AG69" s="55"/>
      <c r="AH69" s="336"/>
      <c r="AI69" s="488"/>
      <c r="AJ69" s="487"/>
      <c r="AK69" s="353">
        <v>5000</v>
      </c>
      <c r="AL69" s="56"/>
      <c r="AM69" s="56"/>
      <c r="AN69" s="56"/>
      <c r="AO69" s="56"/>
      <c r="AP69" s="56"/>
      <c r="AQ69" s="57"/>
      <c r="AR69" s="425"/>
      <c r="AS69" s="425"/>
    </row>
    <row r="70" spans="1:45" s="202" customFormat="1" ht="14.25" x14ac:dyDescent="0.25">
      <c r="A70" s="434"/>
      <c r="B70" s="423"/>
      <c r="C70" s="423">
        <v>66142</v>
      </c>
      <c r="D70" s="577" t="s">
        <v>212</v>
      </c>
      <c r="E70" s="577"/>
      <c r="F70" s="577"/>
      <c r="G70" s="578"/>
      <c r="H70" s="424">
        <f t="shared" si="3"/>
        <v>0</v>
      </c>
      <c r="I70" s="55"/>
      <c r="J70" s="336"/>
      <c r="K70" s="488"/>
      <c r="L70" s="487"/>
      <c r="M70" s="353"/>
      <c r="N70" s="56"/>
      <c r="O70" s="56"/>
      <c r="P70" s="56"/>
      <c r="Q70" s="56"/>
      <c r="R70" s="56"/>
      <c r="S70" s="57"/>
      <c r="T70" s="424">
        <f t="shared" si="5"/>
        <v>0</v>
      </c>
      <c r="U70" s="55"/>
      <c r="V70" s="336"/>
      <c r="W70" s="488"/>
      <c r="X70" s="487"/>
      <c r="Y70" s="353"/>
      <c r="Z70" s="56"/>
      <c r="AA70" s="56"/>
      <c r="AB70" s="56"/>
      <c r="AC70" s="56"/>
      <c r="AD70" s="56"/>
      <c r="AE70" s="57"/>
      <c r="AF70" s="424">
        <f t="shared" si="7"/>
        <v>0</v>
      </c>
      <c r="AG70" s="55"/>
      <c r="AH70" s="336"/>
      <c r="AI70" s="488"/>
      <c r="AJ70" s="487"/>
      <c r="AK70" s="353"/>
      <c r="AL70" s="56"/>
      <c r="AM70" s="56"/>
      <c r="AN70" s="56"/>
      <c r="AO70" s="56"/>
      <c r="AP70" s="56"/>
      <c r="AQ70" s="57"/>
      <c r="AR70" s="425"/>
      <c r="AS70" s="425"/>
    </row>
    <row r="71" spans="1:45" s="202" customFormat="1" ht="14.25" x14ac:dyDescent="0.25">
      <c r="A71" s="434"/>
      <c r="B71" s="423"/>
      <c r="C71" s="423">
        <v>66151</v>
      </c>
      <c r="D71" s="577" t="s">
        <v>213</v>
      </c>
      <c r="E71" s="577"/>
      <c r="F71" s="577"/>
      <c r="G71" s="578"/>
      <c r="H71" s="424">
        <f t="shared" si="3"/>
        <v>500000</v>
      </c>
      <c r="I71" s="55"/>
      <c r="J71" s="336"/>
      <c r="K71" s="488"/>
      <c r="L71" s="487"/>
      <c r="M71" s="353">
        <v>500000</v>
      </c>
      <c r="N71" s="56"/>
      <c r="O71" s="56"/>
      <c r="P71" s="56"/>
      <c r="Q71" s="56"/>
      <c r="R71" s="56"/>
      <c r="S71" s="57"/>
      <c r="T71" s="424">
        <f t="shared" si="5"/>
        <v>500000</v>
      </c>
      <c r="U71" s="55"/>
      <c r="V71" s="336"/>
      <c r="W71" s="488"/>
      <c r="X71" s="487"/>
      <c r="Y71" s="353">
        <v>500000</v>
      </c>
      <c r="Z71" s="56"/>
      <c r="AA71" s="56"/>
      <c r="AB71" s="56"/>
      <c r="AC71" s="56"/>
      <c r="AD71" s="56"/>
      <c r="AE71" s="57"/>
      <c r="AF71" s="424">
        <f t="shared" si="7"/>
        <v>500000</v>
      </c>
      <c r="AG71" s="55"/>
      <c r="AH71" s="336"/>
      <c r="AI71" s="488"/>
      <c r="AJ71" s="487"/>
      <c r="AK71" s="353">
        <v>500000</v>
      </c>
      <c r="AL71" s="56"/>
      <c r="AM71" s="56"/>
      <c r="AN71" s="56"/>
      <c r="AO71" s="56"/>
      <c r="AP71" s="56"/>
      <c r="AQ71" s="57"/>
      <c r="AR71" s="425"/>
      <c r="AS71" s="425"/>
    </row>
    <row r="72" spans="1:45" s="195" customFormat="1" ht="29.25" customHeight="1" x14ac:dyDescent="0.25">
      <c r="A72" s="536">
        <v>663</v>
      </c>
      <c r="B72" s="537"/>
      <c r="C72" s="537"/>
      <c r="D72" s="538" t="s">
        <v>58</v>
      </c>
      <c r="E72" s="538"/>
      <c r="F72" s="538"/>
      <c r="G72" s="539"/>
      <c r="H72" s="254">
        <f t="shared" si="3"/>
        <v>0</v>
      </c>
      <c r="I72" s="345">
        <f>SUM(I73:I80)</f>
        <v>0</v>
      </c>
      <c r="J72" s="287">
        <f t="shared" ref="J72:S72" si="51">SUM(J73:J80)</f>
        <v>0</v>
      </c>
      <c r="K72" s="256">
        <f t="shared" si="51"/>
        <v>0</v>
      </c>
      <c r="L72" s="330">
        <f t="shared" si="51"/>
        <v>0</v>
      </c>
      <c r="M72" s="257">
        <f t="shared" si="51"/>
        <v>0</v>
      </c>
      <c r="N72" s="258">
        <f t="shared" si="51"/>
        <v>0</v>
      </c>
      <c r="O72" s="258">
        <f t="shared" si="51"/>
        <v>0</v>
      </c>
      <c r="P72" s="258">
        <f t="shared" si="51"/>
        <v>0</v>
      </c>
      <c r="Q72" s="258">
        <f t="shared" si="51"/>
        <v>0</v>
      </c>
      <c r="R72" s="258">
        <f t="shared" si="51"/>
        <v>0</v>
      </c>
      <c r="S72" s="256">
        <f t="shared" si="51"/>
        <v>0</v>
      </c>
      <c r="T72" s="254">
        <f t="shared" si="5"/>
        <v>0</v>
      </c>
      <c r="U72" s="345">
        <f>SUM(U73:U80)</f>
        <v>0</v>
      </c>
      <c r="V72" s="287">
        <f t="shared" ref="V72:AE72" si="52">SUM(V73:V80)</f>
        <v>0</v>
      </c>
      <c r="W72" s="256">
        <f t="shared" si="52"/>
        <v>0</v>
      </c>
      <c r="X72" s="330">
        <f t="shared" si="52"/>
        <v>0</v>
      </c>
      <c r="Y72" s="257">
        <f t="shared" si="52"/>
        <v>0</v>
      </c>
      <c r="Z72" s="258">
        <f t="shared" si="52"/>
        <v>0</v>
      </c>
      <c r="AA72" s="258">
        <f t="shared" si="52"/>
        <v>0</v>
      </c>
      <c r="AB72" s="258">
        <f t="shared" si="52"/>
        <v>0</v>
      </c>
      <c r="AC72" s="258">
        <f t="shared" si="52"/>
        <v>0</v>
      </c>
      <c r="AD72" s="258">
        <f t="shared" si="52"/>
        <v>0</v>
      </c>
      <c r="AE72" s="256">
        <f t="shared" si="52"/>
        <v>0</v>
      </c>
      <c r="AF72" s="254">
        <f t="shared" si="7"/>
        <v>0</v>
      </c>
      <c r="AG72" s="345">
        <f>SUM(AG73:AG80)</f>
        <v>0</v>
      </c>
      <c r="AH72" s="287">
        <f t="shared" ref="AH72:AQ72" si="53">SUM(AH73:AH80)</f>
        <v>0</v>
      </c>
      <c r="AI72" s="256">
        <f t="shared" si="53"/>
        <v>0</v>
      </c>
      <c r="AJ72" s="330">
        <f t="shared" si="53"/>
        <v>0</v>
      </c>
      <c r="AK72" s="257">
        <f t="shared" si="53"/>
        <v>0</v>
      </c>
      <c r="AL72" s="258">
        <f t="shared" si="53"/>
        <v>0</v>
      </c>
      <c r="AM72" s="258">
        <f t="shared" si="53"/>
        <v>0</v>
      </c>
      <c r="AN72" s="258">
        <f t="shared" si="53"/>
        <v>0</v>
      </c>
      <c r="AO72" s="258">
        <f t="shared" si="53"/>
        <v>0</v>
      </c>
      <c r="AP72" s="258">
        <f t="shared" si="53"/>
        <v>0</v>
      </c>
      <c r="AQ72" s="256">
        <f t="shared" si="53"/>
        <v>0</v>
      </c>
      <c r="AR72" s="260"/>
      <c r="AS72" s="260"/>
    </row>
    <row r="73" spans="1:45" s="202" customFormat="1" ht="14.25" x14ac:dyDescent="0.25">
      <c r="A73" s="434"/>
      <c r="B73" s="423"/>
      <c r="C73" s="423" t="s">
        <v>214</v>
      </c>
      <c r="D73" s="577" t="s">
        <v>215</v>
      </c>
      <c r="E73" s="577"/>
      <c r="F73" s="577"/>
      <c r="G73" s="578"/>
      <c r="H73" s="424">
        <f t="shared" si="3"/>
        <v>0</v>
      </c>
      <c r="I73" s="55"/>
      <c r="J73" s="336"/>
      <c r="K73" s="488"/>
      <c r="L73" s="487"/>
      <c r="M73" s="315"/>
      <c r="N73" s="56"/>
      <c r="O73" s="56"/>
      <c r="P73" s="56"/>
      <c r="Q73" s="354"/>
      <c r="R73" s="56"/>
      <c r="S73" s="57"/>
      <c r="T73" s="424">
        <f t="shared" si="5"/>
        <v>0</v>
      </c>
      <c r="U73" s="55"/>
      <c r="V73" s="336"/>
      <c r="W73" s="488"/>
      <c r="X73" s="487"/>
      <c r="Y73" s="315"/>
      <c r="Z73" s="56"/>
      <c r="AA73" s="56"/>
      <c r="AB73" s="56"/>
      <c r="AC73" s="354"/>
      <c r="AD73" s="56"/>
      <c r="AE73" s="57"/>
      <c r="AF73" s="424">
        <f t="shared" si="7"/>
        <v>0</v>
      </c>
      <c r="AG73" s="55"/>
      <c r="AH73" s="336"/>
      <c r="AI73" s="488"/>
      <c r="AJ73" s="487"/>
      <c r="AK73" s="315"/>
      <c r="AL73" s="56"/>
      <c r="AM73" s="56"/>
      <c r="AN73" s="56"/>
      <c r="AO73" s="354"/>
      <c r="AP73" s="56"/>
      <c r="AQ73" s="57"/>
      <c r="AR73" s="425"/>
      <c r="AS73" s="425"/>
    </row>
    <row r="74" spans="1:45" s="202" customFormat="1" ht="14.25" x14ac:dyDescent="0.25">
      <c r="A74" s="434"/>
      <c r="B74" s="423"/>
      <c r="C74" s="423" t="s">
        <v>216</v>
      </c>
      <c r="D74" s="577" t="s">
        <v>217</v>
      </c>
      <c r="E74" s="577"/>
      <c r="F74" s="577"/>
      <c r="G74" s="578"/>
      <c r="H74" s="424">
        <f t="shared" si="3"/>
        <v>0</v>
      </c>
      <c r="I74" s="55"/>
      <c r="J74" s="336"/>
      <c r="K74" s="488"/>
      <c r="L74" s="487"/>
      <c r="M74" s="315"/>
      <c r="N74" s="56"/>
      <c r="O74" s="56"/>
      <c r="P74" s="56"/>
      <c r="Q74" s="354"/>
      <c r="R74" s="56"/>
      <c r="S74" s="57"/>
      <c r="T74" s="424">
        <f t="shared" si="5"/>
        <v>0</v>
      </c>
      <c r="U74" s="55"/>
      <c r="V74" s="336"/>
      <c r="W74" s="488"/>
      <c r="X74" s="487"/>
      <c r="Y74" s="315"/>
      <c r="Z74" s="56"/>
      <c r="AA74" s="56"/>
      <c r="AB74" s="56"/>
      <c r="AC74" s="354"/>
      <c r="AD74" s="56"/>
      <c r="AE74" s="57"/>
      <c r="AF74" s="424">
        <f t="shared" si="7"/>
        <v>0</v>
      </c>
      <c r="AG74" s="55"/>
      <c r="AH74" s="336"/>
      <c r="AI74" s="488"/>
      <c r="AJ74" s="487"/>
      <c r="AK74" s="315"/>
      <c r="AL74" s="56"/>
      <c r="AM74" s="56"/>
      <c r="AN74" s="56"/>
      <c r="AO74" s="354"/>
      <c r="AP74" s="56"/>
      <c r="AQ74" s="57"/>
      <c r="AR74" s="425"/>
      <c r="AS74" s="425"/>
    </row>
    <row r="75" spans="1:45" s="202" customFormat="1" ht="14.25" x14ac:dyDescent="0.25">
      <c r="A75" s="434"/>
      <c r="B75" s="423"/>
      <c r="C75" s="423" t="s">
        <v>218</v>
      </c>
      <c r="D75" s="577" t="s">
        <v>219</v>
      </c>
      <c r="E75" s="577"/>
      <c r="F75" s="577"/>
      <c r="G75" s="578"/>
      <c r="H75" s="424">
        <f t="shared" ref="H75:H101" si="54">SUM(I75:S75)</f>
        <v>0</v>
      </c>
      <c r="I75" s="55"/>
      <c r="J75" s="336"/>
      <c r="K75" s="488"/>
      <c r="L75" s="487"/>
      <c r="M75" s="315"/>
      <c r="N75" s="56"/>
      <c r="O75" s="56"/>
      <c r="P75" s="56"/>
      <c r="Q75" s="354"/>
      <c r="R75" s="56"/>
      <c r="S75" s="57"/>
      <c r="T75" s="424">
        <f t="shared" ref="T75:T101" si="55">SUM(U75:AE75)</f>
        <v>0</v>
      </c>
      <c r="U75" s="55"/>
      <c r="V75" s="336"/>
      <c r="W75" s="488"/>
      <c r="X75" s="487"/>
      <c r="Y75" s="315"/>
      <c r="Z75" s="56"/>
      <c r="AA75" s="56"/>
      <c r="AB75" s="56"/>
      <c r="AC75" s="354"/>
      <c r="AD75" s="56"/>
      <c r="AE75" s="57"/>
      <c r="AF75" s="424">
        <f t="shared" ref="AF75:AF101" si="56">SUM(AG75:AQ75)</f>
        <v>0</v>
      </c>
      <c r="AG75" s="55"/>
      <c r="AH75" s="336"/>
      <c r="AI75" s="488"/>
      <c r="AJ75" s="487"/>
      <c r="AK75" s="315"/>
      <c r="AL75" s="56"/>
      <c r="AM75" s="56"/>
      <c r="AN75" s="56"/>
      <c r="AO75" s="354"/>
      <c r="AP75" s="56"/>
      <c r="AQ75" s="57"/>
      <c r="AR75" s="425"/>
      <c r="AS75" s="425"/>
    </row>
    <row r="76" spans="1:45" s="202" customFormat="1" ht="24" customHeight="1" x14ac:dyDescent="0.25">
      <c r="A76" s="434"/>
      <c r="B76" s="423"/>
      <c r="C76" s="423" t="s">
        <v>220</v>
      </c>
      <c r="D76" s="577" t="s">
        <v>221</v>
      </c>
      <c r="E76" s="577"/>
      <c r="F76" s="577"/>
      <c r="G76" s="578"/>
      <c r="H76" s="424">
        <f t="shared" si="54"/>
        <v>0</v>
      </c>
      <c r="I76" s="55"/>
      <c r="J76" s="336"/>
      <c r="K76" s="488"/>
      <c r="L76" s="487"/>
      <c r="M76" s="315"/>
      <c r="N76" s="56"/>
      <c r="O76" s="56"/>
      <c r="P76" s="56"/>
      <c r="Q76" s="354"/>
      <c r="R76" s="56"/>
      <c r="S76" s="57"/>
      <c r="T76" s="424">
        <f t="shared" si="55"/>
        <v>0</v>
      </c>
      <c r="U76" s="55"/>
      <c r="V76" s="336"/>
      <c r="W76" s="488"/>
      <c r="X76" s="487"/>
      <c r="Y76" s="315"/>
      <c r="Z76" s="56"/>
      <c r="AA76" s="56"/>
      <c r="AB76" s="56"/>
      <c r="AC76" s="354"/>
      <c r="AD76" s="56"/>
      <c r="AE76" s="57"/>
      <c r="AF76" s="424">
        <f t="shared" si="56"/>
        <v>0</v>
      </c>
      <c r="AG76" s="55"/>
      <c r="AH76" s="336"/>
      <c r="AI76" s="488"/>
      <c r="AJ76" s="487"/>
      <c r="AK76" s="315"/>
      <c r="AL76" s="56"/>
      <c r="AM76" s="56"/>
      <c r="AN76" s="56"/>
      <c r="AO76" s="354"/>
      <c r="AP76" s="56"/>
      <c r="AQ76" s="57"/>
      <c r="AR76" s="425"/>
      <c r="AS76" s="425"/>
    </row>
    <row r="77" spans="1:45" s="202" customFormat="1" ht="14.25" x14ac:dyDescent="0.25">
      <c r="A77" s="434"/>
      <c r="B77" s="423"/>
      <c r="C77" s="423" t="s">
        <v>222</v>
      </c>
      <c r="D77" s="577" t="s">
        <v>223</v>
      </c>
      <c r="E77" s="577"/>
      <c r="F77" s="577"/>
      <c r="G77" s="578"/>
      <c r="H77" s="424">
        <f t="shared" si="54"/>
        <v>0</v>
      </c>
      <c r="I77" s="55"/>
      <c r="J77" s="336"/>
      <c r="K77" s="488"/>
      <c r="L77" s="487"/>
      <c r="M77" s="315"/>
      <c r="N77" s="56"/>
      <c r="O77" s="56"/>
      <c r="P77" s="56"/>
      <c r="Q77" s="354"/>
      <c r="R77" s="56"/>
      <c r="S77" s="57"/>
      <c r="T77" s="424">
        <f t="shared" si="55"/>
        <v>0</v>
      </c>
      <c r="U77" s="55"/>
      <c r="V77" s="336"/>
      <c r="W77" s="488"/>
      <c r="X77" s="487"/>
      <c r="Y77" s="315"/>
      <c r="Z77" s="56"/>
      <c r="AA77" s="56"/>
      <c r="AB77" s="56"/>
      <c r="AC77" s="354"/>
      <c r="AD77" s="56"/>
      <c r="AE77" s="57"/>
      <c r="AF77" s="424">
        <f t="shared" si="56"/>
        <v>0</v>
      </c>
      <c r="AG77" s="55"/>
      <c r="AH77" s="336"/>
      <c r="AI77" s="488"/>
      <c r="AJ77" s="487"/>
      <c r="AK77" s="315"/>
      <c r="AL77" s="56"/>
      <c r="AM77" s="56"/>
      <c r="AN77" s="56"/>
      <c r="AO77" s="354"/>
      <c r="AP77" s="56"/>
      <c r="AQ77" s="57"/>
      <c r="AR77" s="425"/>
      <c r="AS77" s="425"/>
    </row>
    <row r="78" spans="1:45" s="202" customFormat="1" ht="14.25" x14ac:dyDescent="0.25">
      <c r="A78" s="434"/>
      <c r="B78" s="423"/>
      <c r="C78" s="423" t="s">
        <v>224</v>
      </c>
      <c r="D78" s="577" t="s">
        <v>225</v>
      </c>
      <c r="E78" s="577"/>
      <c r="F78" s="577"/>
      <c r="G78" s="578"/>
      <c r="H78" s="424">
        <f t="shared" si="54"/>
        <v>0</v>
      </c>
      <c r="I78" s="55"/>
      <c r="J78" s="336"/>
      <c r="K78" s="488"/>
      <c r="L78" s="487"/>
      <c r="M78" s="315"/>
      <c r="N78" s="56"/>
      <c r="O78" s="56"/>
      <c r="P78" s="56"/>
      <c r="Q78" s="354"/>
      <c r="R78" s="56"/>
      <c r="S78" s="57"/>
      <c r="T78" s="424">
        <f t="shared" si="55"/>
        <v>0</v>
      </c>
      <c r="U78" s="55"/>
      <c r="V78" s="336"/>
      <c r="W78" s="488"/>
      <c r="X78" s="487"/>
      <c r="Y78" s="315"/>
      <c r="Z78" s="56"/>
      <c r="AA78" s="56"/>
      <c r="AB78" s="56"/>
      <c r="AC78" s="354"/>
      <c r="AD78" s="56"/>
      <c r="AE78" s="57"/>
      <c r="AF78" s="424">
        <f t="shared" si="56"/>
        <v>0</v>
      </c>
      <c r="AG78" s="55"/>
      <c r="AH78" s="336"/>
      <c r="AI78" s="488"/>
      <c r="AJ78" s="487"/>
      <c r="AK78" s="315"/>
      <c r="AL78" s="56"/>
      <c r="AM78" s="56"/>
      <c r="AN78" s="56"/>
      <c r="AO78" s="354"/>
      <c r="AP78" s="56"/>
      <c r="AQ78" s="57"/>
      <c r="AR78" s="425"/>
      <c r="AS78" s="425"/>
    </row>
    <row r="79" spans="1:45" s="202" customFormat="1" ht="14.25" x14ac:dyDescent="0.25">
      <c r="A79" s="434"/>
      <c r="B79" s="423"/>
      <c r="C79" s="423" t="s">
        <v>226</v>
      </c>
      <c r="D79" s="577" t="s">
        <v>227</v>
      </c>
      <c r="E79" s="577"/>
      <c r="F79" s="577"/>
      <c r="G79" s="578"/>
      <c r="H79" s="424">
        <f t="shared" si="54"/>
        <v>0</v>
      </c>
      <c r="I79" s="55"/>
      <c r="J79" s="336"/>
      <c r="K79" s="488"/>
      <c r="L79" s="487"/>
      <c r="M79" s="315"/>
      <c r="N79" s="56"/>
      <c r="O79" s="56"/>
      <c r="P79" s="56"/>
      <c r="Q79" s="354"/>
      <c r="R79" s="56"/>
      <c r="S79" s="57"/>
      <c r="T79" s="424">
        <f t="shared" si="55"/>
        <v>0</v>
      </c>
      <c r="U79" s="55"/>
      <c r="V79" s="336"/>
      <c r="W79" s="488"/>
      <c r="X79" s="487"/>
      <c r="Y79" s="315"/>
      <c r="Z79" s="56"/>
      <c r="AA79" s="56"/>
      <c r="AB79" s="56"/>
      <c r="AC79" s="354"/>
      <c r="AD79" s="56"/>
      <c r="AE79" s="57"/>
      <c r="AF79" s="424">
        <f t="shared" si="56"/>
        <v>0</v>
      </c>
      <c r="AG79" s="55"/>
      <c r="AH79" s="336"/>
      <c r="AI79" s="488"/>
      <c r="AJ79" s="487"/>
      <c r="AK79" s="315"/>
      <c r="AL79" s="56"/>
      <c r="AM79" s="56"/>
      <c r="AN79" s="56"/>
      <c r="AO79" s="354"/>
      <c r="AP79" s="56"/>
      <c r="AQ79" s="57"/>
      <c r="AR79" s="425"/>
      <c r="AS79" s="425"/>
    </row>
    <row r="80" spans="1:45" s="202" customFormat="1" ht="24" customHeight="1" x14ac:dyDescent="0.25">
      <c r="A80" s="434"/>
      <c r="B80" s="423"/>
      <c r="C80" s="423" t="s">
        <v>228</v>
      </c>
      <c r="D80" s="577" t="s">
        <v>229</v>
      </c>
      <c r="E80" s="577"/>
      <c r="F80" s="577"/>
      <c r="G80" s="578"/>
      <c r="H80" s="424">
        <f t="shared" si="54"/>
        <v>0</v>
      </c>
      <c r="I80" s="55"/>
      <c r="J80" s="336"/>
      <c r="K80" s="488"/>
      <c r="L80" s="487"/>
      <c r="M80" s="315"/>
      <c r="N80" s="56"/>
      <c r="O80" s="56"/>
      <c r="P80" s="56"/>
      <c r="Q80" s="354"/>
      <c r="R80" s="56"/>
      <c r="S80" s="57"/>
      <c r="T80" s="424">
        <f t="shared" si="55"/>
        <v>0</v>
      </c>
      <c r="U80" s="55"/>
      <c r="V80" s="336"/>
      <c r="W80" s="488"/>
      <c r="X80" s="487"/>
      <c r="Y80" s="315"/>
      <c r="Z80" s="56"/>
      <c r="AA80" s="56"/>
      <c r="AB80" s="56"/>
      <c r="AC80" s="354"/>
      <c r="AD80" s="56"/>
      <c r="AE80" s="57"/>
      <c r="AF80" s="424">
        <f t="shared" si="56"/>
        <v>0</v>
      </c>
      <c r="AG80" s="55"/>
      <c r="AH80" s="336"/>
      <c r="AI80" s="488"/>
      <c r="AJ80" s="487"/>
      <c r="AK80" s="315"/>
      <c r="AL80" s="56"/>
      <c r="AM80" s="56"/>
      <c r="AN80" s="56"/>
      <c r="AO80" s="354"/>
      <c r="AP80" s="56"/>
      <c r="AQ80" s="57"/>
      <c r="AR80" s="425"/>
      <c r="AS80" s="425"/>
    </row>
    <row r="81" spans="1:45" s="195" customFormat="1" ht="28.15" customHeight="1" x14ac:dyDescent="0.25">
      <c r="A81" s="536">
        <v>67</v>
      </c>
      <c r="B81" s="537"/>
      <c r="C81" s="475"/>
      <c r="D81" s="538" t="s">
        <v>59</v>
      </c>
      <c r="E81" s="538"/>
      <c r="F81" s="538"/>
      <c r="G81" s="539"/>
      <c r="H81" s="254">
        <f t="shared" si="54"/>
        <v>1630778</v>
      </c>
      <c r="I81" s="345">
        <f>I82</f>
        <v>421178</v>
      </c>
      <c r="J81" s="287">
        <f t="shared" ref="J81:S81" si="57">J82</f>
        <v>1209600</v>
      </c>
      <c r="K81" s="256">
        <f t="shared" si="57"/>
        <v>0</v>
      </c>
      <c r="L81" s="330">
        <f t="shared" si="57"/>
        <v>0</v>
      </c>
      <c r="M81" s="257">
        <f t="shared" si="57"/>
        <v>0</v>
      </c>
      <c r="N81" s="258">
        <f t="shared" si="57"/>
        <v>0</v>
      </c>
      <c r="O81" s="258">
        <f t="shared" si="57"/>
        <v>0</v>
      </c>
      <c r="P81" s="258">
        <f t="shared" si="57"/>
        <v>0</v>
      </c>
      <c r="Q81" s="258">
        <f t="shared" si="57"/>
        <v>0</v>
      </c>
      <c r="R81" s="258">
        <f t="shared" si="57"/>
        <v>0</v>
      </c>
      <c r="S81" s="256">
        <f t="shared" si="57"/>
        <v>0</v>
      </c>
      <c r="T81" s="254">
        <f t="shared" si="55"/>
        <v>1630778</v>
      </c>
      <c r="U81" s="345">
        <f>U82</f>
        <v>421178</v>
      </c>
      <c r="V81" s="287">
        <f t="shared" ref="V81:AE81" si="58">V82</f>
        <v>1209600</v>
      </c>
      <c r="W81" s="256">
        <f t="shared" si="58"/>
        <v>0</v>
      </c>
      <c r="X81" s="330">
        <f t="shared" si="58"/>
        <v>0</v>
      </c>
      <c r="Y81" s="257">
        <f t="shared" si="58"/>
        <v>0</v>
      </c>
      <c r="Z81" s="258">
        <f t="shared" si="58"/>
        <v>0</v>
      </c>
      <c r="AA81" s="258">
        <f t="shared" si="58"/>
        <v>0</v>
      </c>
      <c r="AB81" s="258">
        <f t="shared" si="58"/>
        <v>0</v>
      </c>
      <c r="AC81" s="258">
        <f t="shared" si="58"/>
        <v>0</v>
      </c>
      <c r="AD81" s="258">
        <f t="shared" si="58"/>
        <v>0</v>
      </c>
      <c r="AE81" s="256">
        <f t="shared" si="58"/>
        <v>0</v>
      </c>
      <c r="AF81" s="254">
        <f t="shared" si="56"/>
        <v>1630778</v>
      </c>
      <c r="AG81" s="345">
        <f>AG82</f>
        <v>421178</v>
      </c>
      <c r="AH81" s="287">
        <f t="shared" ref="AH81:AQ81" si="59">AH82</f>
        <v>1209600</v>
      </c>
      <c r="AI81" s="256">
        <f t="shared" si="59"/>
        <v>0</v>
      </c>
      <c r="AJ81" s="330">
        <f t="shared" si="59"/>
        <v>0</v>
      </c>
      <c r="AK81" s="257">
        <f t="shared" si="59"/>
        <v>0</v>
      </c>
      <c r="AL81" s="258">
        <f t="shared" si="59"/>
        <v>0</v>
      </c>
      <c r="AM81" s="258">
        <f t="shared" si="59"/>
        <v>0</v>
      </c>
      <c r="AN81" s="258">
        <f t="shared" si="59"/>
        <v>0</v>
      </c>
      <c r="AO81" s="258">
        <f t="shared" si="59"/>
        <v>0</v>
      </c>
      <c r="AP81" s="258">
        <f t="shared" si="59"/>
        <v>0</v>
      </c>
      <c r="AQ81" s="256">
        <f t="shared" si="59"/>
        <v>0</v>
      </c>
      <c r="AR81" s="260"/>
      <c r="AS81" s="260"/>
    </row>
    <row r="82" spans="1:45" s="195" customFormat="1" ht="43.9" customHeight="1" x14ac:dyDescent="0.25">
      <c r="A82" s="536">
        <v>671</v>
      </c>
      <c r="B82" s="537"/>
      <c r="C82" s="537"/>
      <c r="D82" s="538" t="s">
        <v>60</v>
      </c>
      <c r="E82" s="538"/>
      <c r="F82" s="538"/>
      <c r="G82" s="539"/>
      <c r="H82" s="254">
        <f t="shared" si="54"/>
        <v>1630778</v>
      </c>
      <c r="I82" s="345">
        <f>SUM(I83:I85)</f>
        <v>421178</v>
      </c>
      <c r="J82" s="287">
        <f t="shared" ref="J82:S82" si="60">SUM(J83:J85)</f>
        <v>1209600</v>
      </c>
      <c r="K82" s="256">
        <f t="shared" si="60"/>
        <v>0</v>
      </c>
      <c r="L82" s="330">
        <f t="shared" si="60"/>
        <v>0</v>
      </c>
      <c r="M82" s="257">
        <f t="shared" si="60"/>
        <v>0</v>
      </c>
      <c r="N82" s="258">
        <f t="shared" si="60"/>
        <v>0</v>
      </c>
      <c r="O82" s="258">
        <f t="shared" si="60"/>
        <v>0</v>
      </c>
      <c r="P82" s="258">
        <f t="shared" si="60"/>
        <v>0</v>
      </c>
      <c r="Q82" s="258">
        <f t="shared" si="60"/>
        <v>0</v>
      </c>
      <c r="R82" s="258">
        <f t="shared" si="60"/>
        <v>0</v>
      </c>
      <c r="S82" s="256">
        <f t="shared" si="60"/>
        <v>0</v>
      </c>
      <c r="T82" s="254">
        <f t="shared" si="55"/>
        <v>1630778</v>
      </c>
      <c r="U82" s="345">
        <f>SUM(U83:U85)</f>
        <v>421178</v>
      </c>
      <c r="V82" s="287">
        <f t="shared" ref="V82:AE82" si="61">SUM(V83:V85)</f>
        <v>1209600</v>
      </c>
      <c r="W82" s="256">
        <f t="shared" si="61"/>
        <v>0</v>
      </c>
      <c r="X82" s="330">
        <f t="shared" si="61"/>
        <v>0</v>
      </c>
      <c r="Y82" s="257">
        <f t="shared" si="61"/>
        <v>0</v>
      </c>
      <c r="Z82" s="258">
        <f t="shared" si="61"/>
        <v>0</v>
      </c>
      <c r="AA82" s="258">
        <f t="shared" si="61"/>
        <v>0</v>
      </c>
      <c r="AB82" s="258">
        <f t="shared" si="61"/>
        <v>0</v>
      </c>
      <c r="AC82" s="258">
        <f t="shared" si="61"/>
        <v>0</v>
      </c>
      <c r="AD82" s="258">
        <f t="shared" si="61"/>
        <v>0</v>
      </c>
      <c r="AE82" s="256">
        <f t="shared" si="61"/>
        <v>0</v>
      </c>
      <c r="AF82" s="254">
        <f t="shared" si="56"/>
        <v>1630778</v>
      </c>
      <c r="AG82" s="345">
        <f>SUM(AG83:AG85)</f>
        <v>421178</v>
      </c>
      <c r="AH82" s="287">
        <f t="shared" ref="AH82:AQ82" si="62">SUM(AH83:AH85)</f>
        <v>1209600</v>
      </c>
      <c r="AI82" s="256">
        <f t="shared" si="62"/>
        <v>0</v>
      </c>
      <c r="AJ82" s="330">
        <f t="shared" si="62"/>
        <v>0</v>
      </c>
      <c r="AK82" s="257">
        <f t="shared" si="62"/>
        <v>0</v>
      </c>
      <c r="AL82" s="258">
        <f t="shared" si="62"/>
        <v>0</v>
      </c>
      <c r="AM82" s="258">
        <f t="shared" si="62"/>
        <v>0</v>
      </c>
      <c r="AN82" s="258">
        <f t="shared" si="62"/>
        <v>0</v>
      </c>
      <c r="AO82" s="258">
        <f t="shared" si="62"/>
        <v>0</v>
      </c>
      <c r="AP82" s="258">
        <f t="shared" si="62"/>
        <v>0</v>
      </c>
      <c r="AQ82" s="256">
        <f t="shared" si="62"/>
        <v>0</v>
      </c>
      <c r="AR82" s="260"/>
      <c r="AS82" s="260"/>
    </row>
    <row r="83" spans="1:45" s="202" customFormat="1" ht="29.45" customHeight="1" x14ac:dyDescent="0.25">
      <c r="A83" s="434"/>
      <c r="B83" s="423"/>
      <c r="C83" s="423">
        <v>67111</v>
      </c>
      <c r="D83" s="577" t="s">
        <v>230</v>
      </c>
      <c r="E83" s="577"/>
      <c r="F83" s="577"/>
      <c r="G83" s="578"/>
      <c r="H83" s="424">
        <f t="shared" si="54"/>
        <v>1630778</v>
      </c>
      <c r="I83" s="350">
        <v>421178</v>
      </c>
      <c r="J83" s="351">
        <v>1209600</v>
      </c>
      <c r="K83" s="488"/>
      <c r="L83" s="487"/>
      <c r="M83" s="315"/>
      <c r="N83" s="56"/>
      <c r="O83" s="56"/>
      <c r="P83" s="56"/>
      <c r="Q83" s="56"/>
      <c r="R83" s="56"/>
      <c r="S83" s="57"/>
      <c r="T83" s="424">
        <f t="shared" si="55"/>
        <v>1630778</v>
      </c>
      <c r="U83" s="350">
        <v>421178</v>
      </c>
      <c r="V83" s="351">
        <v>1209600</v>
      </c>
      <c r="W83" s="488"/>
      <c r="X83" s="487"/>
      <c r="Y83" s="315"/>
      <c r="Z83" s="56"/>
      <c r="AA83" s="56"/>
      <c r="AB83" s="56"/>
      <c r="AC83" s="56"/>
      <c r="AD83" s="56"/>
      <c r="AE83" s="57"/>
      <c r="AF83" s="424">
        <f t="shared" si="56"/>
        <v>1630778</v>
      </c>
      <c r="AG83" s="350">
        <v>421178</v>
      </c>
      <c r="AH83" s="351">
        <v>1209600</v>
      </c>
      <c r="AI83" s="488"/>
      <c r="AJ83" s="487"/>
      <c r="AK83" s="315"/>
      <c r="AL83" s="56"/>
      <c r="AM83" s="56"/>
      <c r="AN83" s="56"/>
      <c r="AO83" s="56"/>
      <c r="AP83" s="56"/>
      <c r="AQ83" s="57"/>
      <c r="AR83" s="425"/>
      <c r="AS83" s="425"/>
    </row>
    <row r="84" spans="1:45" s="202" customFormat="1" ht="40.9" customHeight="1" x14ac:dyDescent="0.25">
      <c r="A84" s="434"/>
      <c r="B84" s="423"/>
      <c r="C84" s="423">
        <v>67121</v>
      </c>
      <c r="D84" s="577" t="s">
        <v>231</v>
      </c>
      <c r="E84" s="577"/>
      <c r="F84" s="577"/>
      <c r="G84" s="578"/>
      <c r="H84" s="424">
        <f t="shared" si="54"/>
        <v>0</v>
      </c>
      <c r="I84" s="350"/>
      <c r="J84" s="351"/>
      <c r="K84" s="488"/>
      <c r="L84" s="487"/>
      <c r="M84" s="315"/>
      <c r="N84" s="56"/>
      <c r="O84" s="56"/>
      <c r="P84" s="56"/>
      <c r="Q84" s="56"/>
      <c r="R84" s="56"/>
      <c r="S84" s="57"/>
      <c r="T84" s="424">
        <f t="shared" si="55"/>
        <v>0</v>
      </c>
      <c r="U84" s="350"/>
      <c r="V84" s="351"/>
      <c r="W84" s="488"/>
      <c r="X84" s="487"/>
      <c r="Y84" s="315"/>
      <c r="Z84" s="56"/>
      <c r="AA84" s="56"/>
      <c r="AB84" s="56"/>
      <c r="AC84" s="56"/>
      <c r="AD84" s="56"/>
      <c r="AE84" s="57"/>
      <c r="AF84" s="424">
        <f t="shared" si="56"/>
        <v>0</v>
      </c>
      <c r="AG84" s="350"/>
      <c r="AH84" s="351"/>
      <c r="AI84" s="488"/>
      <c r="AJ84" s="487"/>
      <c r="AK84" s="315"/>
      <c r="AL84" s="56"/>
      <c r="AM84" s="56"/>
      <c r="AN84" s="56"/>
      <c r="AO84" s="56"/>
      <c r="AP84" s="56"/>
      <c r="AQ84" s="57"/>
      <c r="AR84" s="425"/>
      <c r="AS84" s="425"/>
    </row>
    <row r="85" spans="1:45" s="202" customFormat="1" ht="40.9" customHeight="1" x14ac:dyDescent="0.25">
      <c r="A85" s="434"/>
      <c r="B85" s="423"/>
      <c r="C85" s="423">
        <v>67141</v>
      </c>
      <c r="D85" s="577" t="s">
        <v>232</v>
      </c>
      <c r="E85" s="577"/>
      <c r="F85" s="577"/>
      <c r="G85" s="578"/>
      <c r="H85" s="424">
        <f t="shared" si="54"/>
        <v>0</v>
      </c>
      <c r="I85" s="350"/>
      <c r="J85" s="351"/>
      <c r="K85" s="488"/>
      <c r="L85" s="487"/>
      <c r="M85" s="315"/>
      <c r="N85" s="56"/>
      <c r="O85" s="56"/>
      <c r="P85" s="56"/>
      <c r="Q85" s="56"/>
      <c r="R85" s="56"/>
      <c r="S85" s="57"/>
      <c r="T85" s="424">
        <f t="shared" si="55"/>
        <v>0</v>
      </c>
      <c r="U85" s="350"/>
      <c r="V85" s="351"/>
      <c r="W85" s="488"/>
      <c r="X85" s="487"/>
      <c r="Y85" s="315"/>
      <c r="Z85" s="56"/>
      <c r="AA85" s="56"/>
      <c r="AB85" s="56"/>
      <c r="AC85" s="56"/>
      <c r="AD85" s="56"/>
      <c r="AE85" s="57"/>
      <c r="AF85" s="424">
        <f t="shared" si="56"/>
        <v>0</v>
      </c>
      <c r="AG85" s="350"/>
      <c r="AH85" s="351"/>
      <c r="AI85" s="488"/>
      <c r="AJ85" s="487"/>
      <c r="AK85" s="315"/>
      <c r="AL85" s="56"/>
      <c r="AM85" s="56"/>
      <c r="AN85" s="56"/>
      <c r="AO85" s="56"/>
      <c r="AP85" s="56"/>
      <c r="AQ85" s="57"/>
      <c r="AR85" s="425"/>
      <c r="AS85" s="425"/>
    </row>
    <row r="86" spans="1:45" s="195" customFormat="1" ht="15" x14ac:dyDescent="0.25">
      <c r="A86" s="536">
        <v>68</v>
      </c>
      <c r="B86" s="537"/>
      <c r="C86" s="475"/>
      <c r="D86" s="538" t="s">
        <v>152</v>
      </c>
      <c r="E86" s="538"/>
      <c r="F86" s="538"/>
      <c r="G86" s="539"/>
      <c r="H86" s="254">
        <f t="shared" si="54"/>
        <v>0</v>
      </c>
      <c r="I86" s="345">
        <f>I87+I89</f>
        <v>0</v>
      </c>
      <c r="J86" s="287">
        <f t="shared" ref="J86:S86" si="63">J87+J89</f>
        <v>0</v>
      </c>
      <c r="K86" s="256">
        <f t="shared" si="63"/>
        <v>0</v>
      </c>
      <c r="L86" s="330">
        <f t="shared" si="63"/>
        <v>0</v>
      </c>
      <c r="M86" s="257">
        <f t="shared" si="63"/>
        <v>0</v>
      </c>
      <c r="N86" s="258">
        <f t="shared" si="63"/>
        <v>0</v>
      </c>
      <c r="O86" s="258">
        <f t="shared" si="63"/>
        <v>0</v>
      </c>
      <c r="P86" s="258">
        <f t="shared" si="63"/>
        <v>0</v>
      </c>
      <c r="Q86" s="258">
        <f t="shared" si="63"/>
        <v>0</v>
      </c>
      <c r="R86" s="258">
        <f t="shared" si="63"/>
        <v>0</v>
      </c>
      <c r="S86" s="256">
        <f t="shared" si="63"/>
        <v>0</v>
      </c>
      <c r="T86" s="254">
        <f t="shared" si="55"/>
        <v>0</v>
      </c>
      <c r="U86" s="345">
        <f>U87+U89</f>
        <v>0</v>
      </c>
      <c r="V86" s="287">
        <f t="shared" ref="V86:AE86" si="64">V87+V89</f>
        <v>0</v>
      </c>
      <c r="W86" s="256">
        <f t="shared" si="64"/>
        <v>0</v>
      </c>
      <c r="X86" s="330">
        <f t="shared" si="64"/>
        <v>0</v>
      </c>
      <c r="Y86" s="257">
        <f t="shared" si="64"/>
        <v>0</v>
      </c>
      <c r="Z86" s="258">
        <f t="shared" si="64"/>
        <v>0</v>
      </c>
      <c r="AA86" s="258">
        <f t="shared" si="64"/>
        <v>0</v>
      </c>
      <c r="AB86" s="258">
        <f t="shared" si="64"/>
        <v>0</v>
      </c>
      <c r="AC86" s="258">
        <f t="shared" si="64"/>
        <v>0</v>
      </c>
      <c r="AD86" s="258">
        <f t="shared" si="64"/>
        <v>0</v>
      </c>
      <c r="AE86" s="256">
        <f t="shared" si="64"/>
        <v>0</v>
      </c>
      <c r="AF86" s="254">
        <f t="shared" si="56"/>
        <v>0</v>
      </c>
      <c r="AG86" s="345">
        <f>AG87+AG89</f>
        <v>0</v>
      </c>
      <c r="AH86" s="287">
        <f t="shared" ref="AH86:AQ86" si="65">AH87+AH89</f>
        <v>0</v>
      </c>
      <c r="AI86" s="256">
        <f t="shared" si="65"/>
        <v>0</v>
      </c>
      <c r="AJ86" s="330">
        <f t="shared" si="65"/>
        <v>0</v>
      </c>
      <c r="AK86" s="257">
        <f t="shared" si="65"/>
        <v>0</v>
      </c>
      <c r="AL86" s="258">
        <f t="shared" si="65"/>
        <v>0</v>
      </c>
      <c r="AM86" s="258">
        <f t="shared" si="65"/>
        <v>0</v>
      </c>
      <c r="AN86" s="258">
        <f t="shared" si="65"/>
        <v>0</v>
      </c>
      <c r="AO86" s="258">
        <f t="shared" si="65"/>
        <v>0</v>
      </c>
      <c r="AP86" s="258">
        <f t="shared" si="65"/>
        <v>0</v>
      </c>
      <c r="AQ86" s="256">
        <f t="shared" si="65"/>
        <v>0</v>
      </c>
      <c r="AR86" s="260"/>
      <c r="AS86" s="260"/>
    </row>
    <row r="87" spans="1:45" s="195" customFormat="1" ht="15" x14ac:dyDescent="0.25">
      <c r="A87" s="536">
        <v>681</v>
      </c>
      <c r="B87" s="537"/>
      <c r="C87" s="537"/>
      <c r="D87" s="538" t="s">
        <v>233</v>
      </c>
      <c r="E87" s="538"/>
      <c r="F87" s="538"/>
      <c r="G87" s="539"/>
      <c r="H87" s="254">
        <f t="shared" si="54"/>
        <v>0</v>
      </c>
      <c r="I87" s="345">
        <f>I88</f>
        <v>0</v>
      </c>
      <c r="J87" s="287">
        <f t="shared" ref="J87:S87" si="66">J88</f>
        <v>0</v>
      </c>
      <c r="K87" s="256">
        <f t="shared" si="66"/>
        <v>0</v>
      </c>
      <c r="L87" s="330">
        <f t="shared" si="66"/>
        <v>0</v>
      </c>
      <c r="M87" s="257">
        <f>M88</f>
        <v>0</v>
      </c>
      <c r="N87" s="258">
        <f>N88</f>
        <v>0</v>
      </c>
      <c r="O87" s="258">
        <f t="shared" si="66"/>
        <v>0</v>
      </c>
      <c r="P87" s="258">
        <f t="shared" si="66"/>
        <v>0</v>
      </c>
      <c r="Q87" s="258">
        <f t="shared" si="66"/>
        <v>0</v>
      </c>
      <c r="R87" s="258">
        <f t="shared" si="66"/>
        <v>0</v>
      </c>
      <c r="S87" s="256">
        <f t="shared" si="66"/>
        <v>0</v>
      </c>
      <c r="T87" s="254">
        <f t="shared" si="55"/>
        <v>0</v>
      </c>
      <c r="U87" s="345">
        <f>U88</f>
        <v>0</v>
      </c>
      <c r="V87" s="287">
        <f t="shared" ref="V87:AE87" si="67">V88</f>
        <v>0</v>
      </c>
      <c r="W87" s="256">
        <f t="shared" si="67"/>
        <v>0</v>
      </c>
      <c r="X87" s="330">
        <f t="shared" si="67"/>
        <v>0</v>
      </c>
      <c r="Y87" s="257">
        <f>Y88</f>
        <v>0</v>
      </c>
      <c r="Z87" s="258">
        <f>Z88</f>
        <v>0</v>
      </c>
      <c r="AA87" s="258">
        <f t="shared" si="67"/>
        <v>0</v>
      </c>
      <c r="AB87" s="258">
        <f t="shared" si="67"/>
        <v>0</v>
      </c>
      <c r="AC87" s="258">
        <f t="shared" si="67"/>
        <v>0</v>
      </c>
      <c r="AD87" s="258">
        <f t="shared" si="67"/>
        <v>0</v>
      </c>
      <c r="AE87" s="256">
        <f t="shared" si="67"/>
        <v>0</v>
      </c>
      <c r="AF87" s="254">
        <f t="shared" si="56"/>
        <v>0</v>
      </c>
      <c r="AG87" s="345">
        <f>AG88</f>
        <v>0</v>
      </c>
      <c r="AH87" s="287">
        <f t="shared" ref="AH87:AQ87" si="68">AH88</f>
        <v>0</v>
      </c>
      <c r="AI87" s="256">
        <f t="shared" si="68"/>
        <v>0</v>
      </c>
      <c r="AJ87" s="330">
        <f t="shared" si="68"/>
        <v>0</v>
      </c>
      <c r="AK87" s="257">
        <f>AK88</f>
        <v>0</v>
      </c>
      <c r="AL87" s="258">
        <f>AL88</f>
        <v>0</v>
      </c>
      <c r="AM87" s="258">
        <f t="shared" si="68"/>
        <v>0</v>
      </c>
      <c r="AN87" s="258">
        <f t="shared" si="68"/>
        <v>0</v>
      </c>
      <c r="AO87" s="258">
        <f t="shared" si="68"/>
        <v>0</v>
      </c>
      <c r="AP87" s="258">
        <f t="shared" si="68"/>
        <v>0</v>
      </c>
      <c r="AQ87" s="256">
        <f t="shared" si="68"/>
        <v>0</v>
      </c>
      <c r="AR87" s="260"/>
      <c r="AS87" s="260"/>
    </row>
    <row r="88" spans="1:45" s="202" customFormat="1" ht="14.25" x14ac:dyDescent="0.25">
      <c r="A88" s="434"/>
      <c r="B88" s="423"/>
      <c r="C88" s="423">
        <v>68191</v>
      </c>
      <c r="D88" s="577" t="s">
        <v>234</v>
      </c>
      <c r="E88" s="577"/>
      <c r="F88" s="577"/>
      <c r="G88" s="578"/>
      <c r="H88" s="424">
        <f t="shared" si="54"/>
        <v>0</v>
      </c>
      <c r="I88" s="55"/>
      <c r="J88" s="336"/>
      <c r="K88" s="488"/>
      <c r="L88" s="487"/>
      <c r="M88" s="315"/>
      <c r="N88" s="353"/>
      <c r="O88" s="56"/>
      <c r="P88" s="56"/>
      <c r="Q88" s="56"/>
      <c r="R88" s="56"/>
      <c r="S88" s="57"/>
      <c r="T88" s="424">
        <f t="shared" si="55"/>
        <v>0</v>
      </c>
      <c r="U88" s="55"/>
      <c r="V88" s="336"/>
      <c r="W88" s="488"/>
      <c r="X88" s="487"/>
      <c r="Y88" s="315"/>
      <c r="Z88" s="353"/>
      <c r="AA88" s="56"/>
      <c r="AB88" s="56"/>
      <c r="AC88" s="56"/>
      <c r="AD88" s="56"/>
      <c r="AE88" s="57"/>
      <c r="AF88" s="424">
        <f t="shared" si="56"/>
        <v>0</v>
      </c>
      <c r="AG88" s="55"/>
      <c r="AH88" s="336"/>
      <c r="AI88" s="488"/>
      <c r="AJ88" s="487"/>
      <c r="AK88" s="315"/>
      <c r="AL88" s="353"/>
      <c r="AM88" s="56"/>
      <c r="AN88" s="56"/>
      <c r="AO88" s="56"/>
      <c r="AP88" s="56"/>
      <c r="AQ88" s="57"/>
      <c r="AR88" s="425"/>
      <c r="AS88" s="425"/>
    </row>
    <row r="89" spans="1:45" s="195" customFormat="1" ht="15" x14ac:dyDescent="0.25">
      <c r="A89" s="536">
        <v>683</v>
      </c>
      <c r="B89" s="537"/>
      <c r="C89" s="537"/>
      <c r="D89" s="538" t="s">
        <v>153</v>
      </c>
      <c r="E89" s="538"/>
      <c r="F89" s="538"/>
      <c r="G89" s="539"/>
      <c r="H89" s="254">
        <f t="shared" si="54"/>
        <v>0</v>
      </c>
      <c r="I89" s="345">
        <f>I90</f>
        <v>0</v>
      </c>
      <c r="J89" s="287">
        <f t="shared" ref="J89:S89" si="69">J90</f>
        <v>0</v>
      </c>
      <c r="K89" s="256">
        <f t="shared" si="69"/>
        <v>0</v>
      </c>
      <c r="L89" s="330">
        <f t="shared" si="69"/>
        <v>0</v>
      </c>
      <c r="M89" s="257">
        <f t="shared" si="69"/>
        <v>0</v>
      </c>
      <c r="N89" s="258">
        <f t="shared" si="69"/>
        <v>0</v>
      </c>
      <c r="O89" s="258">
        <f t="shared" si="69"/>
        <v>0</v>
      </c>
      <c r="P89" s="258">
        <f t="shared" si="69"/>
        <v>0</v>
      </c>
      <c r="Q89" s="258">
        <f t="shared" si="69"/>
        <v>0</v>
      </c>
      <c r="R89" s="258">
        <f t="shared" si="69"/>
        <v>0</v>
      </c>
      <c r="S89" s="256">
        <f t="shared" si="69"/>
        <v>0</v>
      </c>
      <c r="T89" s="254">
        <f t="shared" si="55"/>
        <v>0</v>
      </c>
      <c r="U89" s="345">
        <f>U90</f>
        <v>0</v>
      </c>
      <c r="V89" s="287">
        <f t="shared" ref="V89:AE89" si="70">V90</f>
        <v>0</v>
      </c>
      <c r="W89" s="256">
        <f t="shared" si="70"/>
        <v>0</v>
      </c>
      <c r="X89" s="330">
        <f t="shared" si="70"/>
        <v>0</v>
      </c>
      <c r="Y89" s="257">
        <f t="shared" si="70"/>
        <v>0</v>
      </c>
      <c r="Z89" s="258">
        <f t="shared" si="70"/>
        <v>0</v>
      </c>
      <c r="AA89" s="258">
        <f t="shared" si="70"/>
        <v>0</v>
      </c>
      <c r="AB89" s="258">
        <f t="shared" si="70"/>
        <v>0</v>
      </c>
      <c r="AC89" s="258">
        <f t="shared" si="70"/>
        <v>0</v>
      </c>
      <c r="AD89" s="258">
        <f t="shared" si="70"/>
        <v>0</v>
      </c>
      <c r="AE89" s="256">
        <f t="shared" si="70"/>
        <v>0</v>
      </c>
      <c r="AF89" s="254">
        <f t="shared" si="56"/>
        <v>0</v>
      </c>
      <c r="AG89" s="345">
        <f>AG90</f>
        <v>0</v>
      </c>
      <c r="AH89" s="287">
        <f t="shared" ref="AH89:AQ89" si="71">AH90</f>
        <v>0</v>
      </c>
      <c r="AI89" s="256">
        <f t="shared" si="71"/>
        <v>0</v>
      </c>
      <c r="AJ89" s="330">
        <f t="shared" si="71"/>
        <v>0</v>
      </c>
      <c r="AK89" s="257">
        <f t="shared" si="71"/>
        <v>0</v>
      </c>
      <c r="AL89" s="258">
        <f t="shared" si="71"/>
        <v>0</v>
      </c>
      <c r="AM89" s="258">
        <f t="shared" si="71"/>
        <v>0</v>
      </c>
      <c r="AN89" s="258">
        <f t="shared" si="71"/>
        <v>0</v>
      </c>
      <c r="AO89" s="258">
        <f t="shared" si="71"/>
        <v>0</v>
      </c>
      <c r="AP89" s="258">
        <f t="shared" si="71"/>
        <v>0</v>
      </c>
      <c r="AQ89" s="256">
        <f t="shared" si="71"/>
        <v>0</v>
      </c>
      <c r="AR89" s="260"/>
      <c r="AS89" s="260"/>
    </row>
    <row r="90" spans="1:45" s="202" customFormat="1" ht="14.25" x14ac:dyDescent="0.25">
      <c r="A90" s="434"/>
      <c r="B90" s="423"/>
      <c r="C90" s="423">
        <v>68311</v>
      </c>
      <c r="D90" s="577" t="s">
        <v>153</v>
      </c>
      <c r="E90" s="577"/>
      <c r="F90" s="577"/>
      <c r="G90" s="578"/>
      <c r="H90" s="424">
        <f t="shared" si="54"/>
        <v>0</v>
      </c>
      <c r="I90" s="55"/>
      <c r="J90" s="336"/>
      <c r="K90" s="488"/>
      <c r="L90" s="487"/>
      <c r="M90" s="353"/>
      <c r="N90" s="56"/>
      <c r="O90" s="56"/>
      <c r="P90" s="56"/>
      <c r="Q90" s="56"/>
      <c r="R90" s="56"/>
      <c r="S90" s="57"/>
      <c r="T90" s="424">
        <f t="shared" si="55"/>
        <v>0</v>
      </c>
      <c r="U90" s="55"/>
      <c r="V90" s="336"/>
      <c r="W90" s="488"/>
      <c r="X90" s="487"/>
      <c r="Y90" s="353"/>
      <c r="Z90" s="56"/>
      <c r="AA90" s="56"/>
      <c r="AB90" s="56"/>
      <c r="AC90" s="56"/>
      <c r="AD90" s="56"/>
      <c r="AE90" s="57"/>
      <c r="AF90" s="424">
        <f t="shared" si="56"/>
        <v>0</v>
      </c>
      <c r="AG90" s="55"/>
      <c r="AH90" s="336"/>
      <c r="AI90" s="488"/>
      <c r="AJ90" s="487"/>
      <c r="AK90" s="353"/>
      <c r="AL90" s="56"/>
      <c r="AM90" s="56"/>
      <c r="AN90" s="56"/>
      <c r="AO90" s="56"/>
      <c r="AP90" s="56"/>
      <c r="AQ90" s="57"/>
      <c r="AR90" s="425"/>
      <c r="AS90" s="425"/>
    </row>
    <row r="91" spans="1:45" s="197" customFormat="1" ht="27.75" customHeight="1" x14ac:dyDescent="0.25">
      <c r="A91" s="474">
        <v>7</v>
      </c>
      <c r="B91" s="215"/>
      <c r="C91" s="395"/>
      <c r="D91" s="538" t="s">
        <v>95</v>
      </c>
      <c r="E91" s="538"/>
      <c r="F91" s="538"/>
      <c r="G91" s="539"/>
      <c r="H91" s="254">
        <f t="shared" si="54"/>
        <v>0</v>
      </c>
      <c r="I91" s="345">
        <f>I92</f>
        <v>0</v>
      </c>
      <c r="J91" s="287">
        <f t="shared" ref="J91:S91" si="72">J92</f>
        <v>0</v>
      </c>
      <c r="K91" s="256">
        <f t="shared" si="72"/>
        <v>0</v>
      </c>
      <c r="L91" s="330">
        <f t="shared" si="72"/>
        <v>0</v>
      </c>
      <c r="M91" s="257">
        <f t="shared" si="72"/>
        <v>0</v>
      </c>
      <c r="N91" s="258">
        <f t="shared" si="72"/>
        <v>0</v>
      </c>
      <c r="O91" s="258">
        <f t="shared" si="72"/>
        <v>0</v>
      </c>
      <c r="P91" s="258">
        <f t="shared" si="72"/>
        <v>0</v>
      </c>
      <c r="Q91" s="258">
        <f t="shared" si="72"/>
        <v>0</v>
      </c>
      <c r="R91" s="258">
        <f t="shared" si="72"/>
        <v>0</v>
      </c>
      <c r="S91" s="256">
        <f t="shared" si="72"/>
        <v>0</v>
      </c>
      <c r="T91" s="254">
        <f t="shared" si="55"/>
        <v>0</v>
      </c>
      <c r="U91" s="345">
        <f>U92</f>
        <v>0</v>
      </c>
      <c r="V91" s="287">
        <f t="shared" ref="V91:AE91" si="73">V92</f>
        <v>0</v>
      </c>
      <c r="W91" s="256">
        <f t="shared" si="73"/>
        <v>0</v>
      </c>
      <c r="X91" s="330">
        <f t="shared" si="73"/>
        <v>0</v>
      </c>
      <c r="Y91" s="257">
        <f t="shared" si="73"/>
        <v>0</v>
      </c>
      <c r="Z91" s="258">
        <f t="shared" si="73"/>
        <v>0</v>
      </c>
      <c r="AA91" s="258">
        <f t="shared" si="73"/>
        <v>0</v>
      </c>
      <c r="AB91" s="258">
        <f t="shared" si="73"/>
        <v>0</v>
      </c>
      <c r="AC91" s="258">
        <f t="shared" si="73"/>
        <v>0</v>
      </c>
      <c r="AD91" s="258">
        <f t="shared" si="73"/>
        <v>0</v>
      </c>
      <c r="AE91" s="256">
        <f t="shared" si="73"/>
        <v>0</v>
      </c>
      <c r="AF91" s="254">
        <f t="shared" si="56"/>
        <v>0</v>
      </c>
      <c r="AG91" s="345">
        <f>AG92</f>
        <v>0</v>
      </c>
      <c r="AH91" s="287">
        <f t="shared" ref="AH91:AQ91" si="74">AH92</f>
        <v>0</v>
      </c>
      <c r="AI91" s="256">
        <f t="shared" si="74"/>
        <v>0</v>
      </c>
      <c r="AJ91" s="330">
        <f t="shared" si="74"/>
        <v>0</v>
      </c>
      <c r="AK91" s="257">
        <f t="shared" si="74"/>
        <v>0</v>
      </c>
      <c r="AL91" s="258">
        <f t="shared" si="74"/>
        <v>0</v>
      </c>
      <c r="AM91" s="258">
        <f t="shared" si="74"/>
        <v>0</v>
      </c>
      <c r="AN91" s="258">
        <f t="shared" si="74"/>
        <v>0</v>
      </c>
      <c r="AO91" s="258">
        <f t="shared" si="74"/>
        <v>0</v>
      </c>
      <c r="AP91" s="258">
        <f t="shared" si="74"/>
        <v>0</v>
      </c>
      <c r="AQ91" s="256">
        <f t="shared" si="74"/>
        <v>0</v>
      </c>
      <c r="AR91" s="260"/>
      <c r="AS91" s="260"/>
    </row>
    <row r="92" spans="1:45" s="195" customFormat="1" ht="24.75" customHeight="1" x14ac:dyDescent="0.25">
      <c r="A92" s="536">
        <v>72</v>
      </c>
      <c r="B92" s="537"/>
      <c r="C92" s="475"/>
      <c r="D92" s="538" t="s">
        <v>150</v>
      </c>
      <c r="E92" s="538"/>
      <c r="F92" s="538"/>
      <c r="G92" s="538"/>
      <c r="H92" s="254">
        <f t="shared" si="54"/>
        <v>0</v>
      </c>
      <c r="I92" s="345">
        <f>I93+I95+I99</f>
        <v>0</v>
      </c>
      <c r="J92" s="287">
        <f t="shared" ref="J92:S92" si="75">J93+J95+J99</f>
        <v>0</v>
      </c>
      <c r="K92" s="256">
        <f t="shared" si="75"/>
        <v>0</v>
      </c>
      <c r="L92" s="330">
        <f t="shared" si="75"/>
        <v>0</v>
      </c>
      <c r="M92" s="257">
        <f t="shared" si="75"/>
        <v>0</v>
      </c>
      <c r="N92" s="258">
        <f t="shared" si="75"/>
        <v>0</v>
      </c>
      <c r="O92" s="258">
        <f t="shared" si="75"/>
        <v>0</v>
      </c>
      <c r="P92" s="258">
        <f t="shared" si="75"/>
        <v>0</v>
      </c>
      <c r="Q92" s="258">
        <f t="shared" si="75"/>
        <v>0</v>
      </c>
      <c r="R92" s="258">
        <f t="shared" si="75"/>
        <v>0</v>
      </c>
      <c r="S92" s="259">
        <f t="shared" si="75"/>
        <v>0</v>
      </c>
      <c r="T92" s="254">
        <f t="shared" si="55"/>
        <v>0</v>
      </c>
      <c r="U92" s="345">
        <f>U93+U95+U99</f>
        <v>0</v>
      </c>
      <c r="V92" s="287">
        <f t="shared" ref="V92:AE92" si="76">V93+V95+V99</f>
        <v>0</v>
      </c>
      <c r="W92" s="256">
        <f t="shared" si="76"/>
        <v>0</v>
      </c>
      <c r="X92" s="330">
        <f t="shared" si="76"/>
        <v>0</v>
      </c>
      <c r="Y92" s="257">
        <f t="shared" si="76"/>
        <v>0</v>
      </c>
      <c r="Z92" s="258">
        <f t="shared" si="76"/>
        <v>0</v>
      </c>
      <c r="AA92" s="258">
        <f t="shared" si="76"/>
        <v>0</v>
      </c>
      <c r="AB92" s="258">
        <f t="shared" si="76"/>
        <v>0</v>
      </c>
      <c r="AC92" s="258">
        <f t="shared" si="76"/>
        <v>0</v>
      </c>
      <c r="AD92" s="258">
        <f t="shared" si="76"/>
        <v>0</v>
      </c>
      <c r="AE92" s="259">
        <f t="shared" si="76"/>
        <v>0</v>
      </c>
      <c r="AF92" s="254">
        <f t="shared" si="56"/>
        <v>0</v>
      </c>
      <c r="AG92" s="345">
        <f>AG93+AG95+AG99</f>
        <v>0</v>
      </c>
      <c r="AH92" s="287">
        <f t="shared" ref="AH92:AQ92" si="77">AH93+AH95+AH99</f>
        <v>0</v>
      </c>
      <c r="AI92" s="256">
        <f t="shared" si="77"/>
        <v>0</v>
      </c>
      <c r="AJ92" s="330">
        <f t="shared" si="77"/>
        <v>0</v>
      </c>
      <c r="AK92" s="257">
        <f t="shared" si="77"/>
        <v>0</v>
      </c>
      <c r="AL92" s="258">
        <f t="shared" si="77"/>
        <v>0</v>
      </c>
      <c r="AM92" s="258">
        <f t="shared" si="77"/>
        <v>0</v>
      </c>
      <c r="AN92" s="258">
        <f t="shared" si="77"/>
        <v>0</v>
      </c>
      <c r="AO92" s="258">
        <f t="shared" si="77"/>
        <v>0</v>
      </c>
      <c r="AP92" s="258">
        <f t="shared" si="77"/>
        <v>0</v>
      </c>
      <c r="AQ92" s="259">
        <f t="shared" si="77"/>
        <v>0</v>
      </c>
      <c r="AR92" s="260"/>
      <c r="AS92" s="260"/>
    </row>
    <row r="93" spans="1:45" s="195" customFormat="1" ht="15" x14ac:dyDescent="0.25">
      <c r="A93" s="536">
        <v>721</v>
      </c>
      <c r="B93" s="583"/>
      <c r="C93" s="583"/>
      <c r="D93" s="538" t="s">
        <v>94</v>
      </c>
      <c r="E93" s="538"/>
      <c r="F93" s="538"/>
      <c r="G93" s="538"/>
      <c r="H93" s="254">
        <f t="shared" si="54"/>
        <v>0</v>
      </c>
      <c r="I93" s="345">
        <f>I94</f>
        <v>0</v>
      </c>
      <c r="J93" s="287">
        <f t="shared" ref="J93:S93" si="78">J94</f>
        <v>0</v>
      </c>
      <c r="K93" s="256">
        <f t="shared" si="78"/>
        <v>0</v>
      </c>
      <c r="L93" s="330">
        <f t="shared" si="78"/>
        <v>0</v>
      </c>
      <c r="M93" s="257">
        <f t="shared" si="78"/>
        <v>0</v>
      </c>
      <c r="N93" s="258">
        <f t="shared" si="78"/>
        <v>0</v>
      </c>
      <c r="O93" s="258">
        <f t="shared" si="78"/>
        <v>0</v>
      </c>
      <c r="P93" s="258">
        <f t="shared" si="78"/>
        <v>0</v>
      </c>
      <c r="Q93" s="258">
        <f t="shared" si="78"/>
        <v>0</v>
      </c>
      <c r="R93" s="258">
        <f t="shared" si="78"/>
        <v>0</v>
      </c>
      <c r="S93" s="259">
        <f t="shared" si="78"/>
        <v>0</v>
      </c>
      <c r="T93" s="254">
        <f t="shared" si="55"/>
        <v>0</v>
      </c>
      <c r="U93" s="345">
        <f>U94</f>
        <v>0</v>
      </c>
      <c r="V93" s="287">
        <f t="shared" ref="V93:AE93" si="79">V94</f>
        <v>0</v>
      </c>
      <c r="W93" s="256">
        <f t="shared" si="79"/>
        <v>0</v>
      </c>
      <c r="X93" s="330">
        <f t="shared" si="79"/>
        <v>0</v>
      </c>
      <c r="Y93" s="257">
        <f t="shared" si="79"/>
        <v>0</v>
      </c>
      <c r="Z93" s="258">
        <f t="shared" si="79"/>
        <v>0</v>
      </c>
      <c r="AA93" s="258">
        <f t="shared" si="79"/>
        <v>0</v>
      </c>
      <c r="AB93" s="258">
        <f t="shared" si="79"/>
        <v>0</v>
      </c>
      <c r="AC93" s="258">
        <f t="shared" si="79"/>
        <v>0</v>
      </c>
      <c r="AD93" s="258">
        <f t="shared" si="79"/>
        <v>0</v>
      </c>
      <c r="AE93" s="259">
        <f t="shared" si="79"/>
        <v>0</v>
      </c>
      <c r="AF93" s="254">
        <f t="shared" si="56"/>
        <v>0</v>
      </c>
      <c r="AG93" s="345">
        <f>AG94</f>
        <v>0</v>
      </c>
      <c r="AH93" s="287">
        <f t="shared" ref="AH93:AQ93" si="80">AH94</f>
        <v>0</v>
      </c>
      <c r="AI93" s="256">
        <f t="shared" si="80"/>
        <v>0</v>
      </c>
      <c r="AJ93" s="330">
        <f t="shared" si="80"/>
        <v>0</v>
      </c>
      <c r="AK93" s="257">
        <f t="shared" si="80"/>
        <v>0</v>
      </c>
      <c r="AL93" s="258">
        <f t="shared" si="80"/>
        <v>0</v>
      </c>
      <c r="AM93" s="258">
        <f t="shared" si="80"/>
        <v>0</v>
      </c>
      <c r="AN93" s="258">
        <f t="shared" si="80"/>
        <v>0</v>
      </c>
      <c r="AO93" s="258">
        <f t="shared" si="80"/>
        <v>0</v>
      </c>
      <c r="AP93" s="258">
        <f t="shared" si="80"/>
        <v>0</v>
      </c>
      <c r="AQ93" s="259">
        <f t="shared" si="80"/>
        <v>0</v>
      </c>
      <c r="AR93" s="260"/>
      <c r="AS93" s="260"/>
    </row>
    <row r="94" spans="1:45" s="202" customFormat="1" ht="14.25" x14ac:dyDescent="0.25">
      <c r="A94" s="434"/>
      <c r="B94" s="423"/>
      <c r="C94" s="423" t="s">
        <v>235</v>
      </c>
      <c r="D94" s="577" t="s">
        <v>236</v>
      </c>
      <c r="E94" s="577"/>
      <c r="F94" s="577"/>
      <c r="G94" s="578"/>
      <c r="H94" s="424">
        <f t="shared" si="54"/>
        <v>0</v>
      </c>
      <c r="I94" s="55"/>
      <c r="J94" s="336"/>
      <c r="K94" s="488"/>
      <c r="L94" s="487"/>
      <c r="M94" s="315"/>
      <c r="N94" s="56"/>
      <c r="O94" s="56"/>
      <c r="P94" s="56"/>
      <c r="Q94" s="56"/>
      <c r="R94" s="354"/>
      <c r="S94" s="57"/>
      <c r="T94" s="424">
        <f t="shared" si="55"/>
        <v>0</v>
      </c>
      <c r="U94" s="55"/>
      <c r="V94" s="336"/>
      <c r="W94" s="488"/>
      <c r="X94" s="487"/>
      <c r="Y94" s="315"/>
      <c r="Z94" s="56"/>
      <c r="AA94" s="56"/>
      <c r="AB94" s="56"/>
      <c r="AC94" s="56"/>
      <c r="AD94" s="354"/>
      <c r="AE94" s="57"/>
      <c r="AF94" s="424">
        <f t="shared" si="56"/>
        <v>0</v>
      </c>
      <c r="AG94" s="55"/>
      <c r="AH94" s="336"/>
      <c r="AI94" s="488"/>
      <c r="AJ94" s="487"/>
      <c r="AK94" s="315"/>
      <c r="AL94" s="56"/>
      <c r="AM94" s="56"/>
      <c r="AN94" s="56"/>
      <c r="AO94" s="56"/>
      <c r="AP94" s="354"/>
      <c r="AQ94" s="57"/>
      <c r="AR94" s="425"/>
      <c r="AS94" s="425"/>
    </row>
    <row r="95" spans="1:45" s="195" customFormat="1" ht="18" customHeight="1" x14ac:dyDescent="0.25">
      <c r="A95" s="536">
        <v>722</v>
      </c>
      <c r="B95" s="583"/>
      <c r="C95" s="583"/>
      <c r="D95" s="538" t="s">
        <v>237</v>
      </c>
      <c r="E95" s="538"/>
      <c r="F95" s="538"/>
      <c r="G95" s="538"/>
      <c r="H95" s="254">
        <f t="shared" si="54"/>
        <v>0</v>
      </c>
      <c r="I95" s="345">
        <f>SUM(I96:I98)</f>
        <v>0</v>
      </c>
      <c r="J95" s="287">
        <f t="shared" ref="J95:S95" si="81">SUM(J96:J98)</f>
        <v>0</v>
      </c>
      <c r="K95" s="256">
        <f t="shared" si="81"/>
        <v>0</v>
      </c>
      <c r="L95" s="330">
        <f t="shared" si="81"/>
        <v>0</v>
      </c>
      <c r="M95" s="257">
        <f t="shared" si="81"/>
        <v>0</v>
      </c>
      <c r="N95" s="258">
        <f t="shared" si="81"/>
        <v>0</v>
      </c>
      <c r="O95" s="258">
        <f t="shared" si="81"/>
        <v>0</v>
      </c>
      <c r="P95" s="258">
        <f t="shared" si="81"/>
        <v>0</v>
      </c>
      <c r="Q95" s="258">
        <f t="shared" si="81"/>
        <v>0</v>
      </c>
      <c r="R95" s="258">
        <f t="shared" si="81"/>
        <v>0</v>
      </c>
      <c r="S95" s="256">
        <f t="shared" si="81"/>
        <v>0</v>
      </c>
      <c r="T95" s="254">
        <f t="shared" si="55"/>
        <v>0</v>
      </c>
      <c r="U95" s="345">
        <f>SUM(U96:U98)</f>
        <v>0</v>
      </c>
      <c r="V95" s="287">
        <f t="shared" ref="V95:AE95" si="82">SUM(V96:V98)</f>
        <v>0</v>
      </c>
      <c r="W95" s="256">
        <f t="shared" si="82"/>
        <v>0</v>
      </c>
      <c r="X95" s="330">
        <f t="shared" si="82"/>
        <v>0</v>
      </c>
      <c r="Y95" s="257">
        <f t="shared" si="82"/>
        <v>0</v>
      </c>
      <c r="Z95" s="258">
        <f t="shared" si="82"/>
        <v>0</v>
      </c>
      <c r="AA95" s="258">
        <f t="shared" si="82"/>
        <v>0</v>
      </c>
      <c r="AB95" s="258">
        <f t="shared" si="82"/>
        <v>0</v>
      </c>
      <c r="AC95" s="258">
        <f t="shared" si="82"/>
        <v>0</v>
      </c>
      <c r="AD95" s="258">
        <f t="shared" si="82"/>
        <v>0</v>
      </c>
      <c r="AE95" s="256">
        <f t="shared" si="82"/>
        <v>0</v>
      </c>
      <c r="AF95" s="254">
        <f t="shared" si="56"/>
        <v>0</v>
      </c>
      <c r="AG95" s="345">
        <f>SUM(AG96:AG98)</f>
        <v>0</v>
      </c>
      <c r="AH95" s="287">
        <f t="shared" ref="AH95:AQ95" si="83">SUM(AH96:AH98)</f>
        <v>0</v>
      </c>
      <c r="AI95" s="256">
        <f t="shared" si="83"/>
        <v>0</v>
      </c>
      <c r="AJ95" s="330">
        <f t="shared" si="83"/>
        <v>0</v>
      </c>
      <c r="AK95" s="257">
        <f t="shared" si="83"/>
        <v>0</v>
      </c>
      <c r="AL95" s="258">
        <f t="shared" si="83"/>
        <v>0</v>
      </c>
      <c r="AM95" s="258">
        <f t="shared" si="83"/>
        <v>0</v>
      </c>
      <c r="AN95" s="258">
        <f t="shared" si="83"/>
        <v>0</v>
      </c>
      <c r="AO95" s="258">
        <f t="shared" si="83"/>
        <v>0</v>
      </c>
      <c r="AP95" s="258">
        <f t="shared" si="83"/>
        <v>0</v>
      </c>
      <c r="AQ95" s="256">
        <f t="shared" si="83"/>
        <v>0</v>
      </c>
      <c r="AR95" s="260"/>
      <c r="AS95" s="260"/>
    </row>
    <row r="96" spans="1:45" s="202" customFormat="1" ht="14.25" x14ac:dyDescent="0.25">
      <c r="A96" s="434"/>
      <c r="B96" s="423"/>
      <c r="C96" s="423" t="s">
        <v>238</v>
      </c>
      <c r="D96" s="577" t="s">
        <v>239</v>
      </c>
      <c r="E96" s="577"/>
      <c r="F96" s="577"/>
      <c r="G96" s="578"/>
      <c r="H96" s="424">
        <f t="shared" si="54"/>
        <v>0</v>
      </c>
      <c r="I96" s="55"/>
      <c r="J96" s="336"/>
      <c r="K96" s="488"/>
      <c r="L96" s="487"/>
      <c r="M96" s="315"/>
      <c r="N96" s="56"/>
      <c r="O96" s="56"/>
      <c r="P96" s="56"/>
      <c r="Q96" s="56"/>
      <c r="R96" s="354"/>
      <c r="S96" s="57"/>
      <c r="T96" s="424">
        <f t="shared" si="55"/>
        <v>0</v>
      </c>
      <c r="U96" s="55"/>
      <c r="V96" s="336"/>
      <c r="W96" s="488"/>
      <c r="X96" s="487"/>
      <c r="Y96" s="315"/>
      <c r="Z96" s="56"/>
      <c r="AA96" s="56"/>
      <c r="AB96" s="56"/>
      <c r="AC96" s="56"/>
      <c r="AD96" s="354"/>
      <c r="AE96" s="57"/>
      <c r="AF96" s="424">
        <f t="shared" si="56"/>
        <v>0</v>
      </c>
      <c r="AG96" s="55"/>
      <c r="AH96" s="336"/>
      <c r="AI96" s="488"/>
      <c r="AJ96" s="487"/>
      <c r="AK96" s="315"/>
      <c r="AL96" s="56"/>
      <c r="AM96" s="56"/>
      <c r="AN96" s="56"/>
      <c r="AO96" s="56"/>
      <c r="AP96" s="354"/>
      <c r="AQ96" s="57"/>
      <c r="AR96" s="425"/>
      <c r="AS96" s="425"/>
    </row>
    <row r="97" spans="1:45" s="202" customFormat="1" ht="14.25" x14ac:dyDescent="0.25">
      <c r="A97" s="434"/>
      <c r="B97" s="423"/>
      <c r="C97" s="423" t="s">
        <v>240</v>
      </c>
      <c r="D97" s="577" t="s">
        <v>241</v>
      </c>
      <c r="E97" s="577"/>
      <c r="F97" s="577"/>
      <c r="G97" s="578"/>
      <c r="H97" s="424">
        <f t="shared" si="54"/>
        <v>0</v>
      </c>
      <c r="I97" s="55"/>
      <c r="J97" s="336"/>
      <c r="K97" s="488"/>
      <c r="L97" s="487"/>
      <c r="M97" s="315"/>
      <c r="N97" s="56"/>
      <c r="O97" s="56"/>
      <c r="P97" s="56"/>
      <c r="Q97" s="56"/>
      <c r="R97" s="354"/>
      <c r="S97" s="57"/>
      <c r="T97" s="424">
        <f t="shared" si="55"/>
        <v>0</v>
      </c>
      <c r="U97" s="55"/>
      <c r="V97" s="336"/>
      <c r="W97" s="488"/>
      <c r="X97" s="487"/>
      <c r="Y97" s="315"/>
      <c r="Z97" s="56"/>
      <c r="AA97" s="56"/>
      <c r="AB97" s="56"/>
      <c r="AC97" s="56"/>
      <c r="AD97" s="354"/>
      <c r="AE97" s="57"/>
      <c r="AF97" s="424">
        <f t="shared" si="56"/>
        <v>0</v>
      </c>
      <c r="AG97" s="55"/>
      <c r="AH97" s="336"/>
      <c r="AI97" s="488"/>
      <c r="AJ97" s="487"/>
      <c r="AK97" s="315"/>
      <c r="AL97" s="56"/>
      <c r="AM97" s="56"/>
      <c r="AN97" s="56"/>
      <c r="AO97" s="56"/>
      <c r="AP97" s="354"/>
      <c r="AQ97" s="57"/>
      <c r="AR97" s="425"/>
      <c r="AS97" s="425"/>
    </row>
    <row r="98" spans="1:45" s="202" customFormat="1" ht="14.25" x14ac:dyDescent="0.25">
      <c r="A98" s="434"/>
      <c r="B98" s="423"/>
      <c r="C98" s="423" t="s">
        <v>242</v>
      </c>
      <c r="D98" s="577" t="s">
        <v>243</v>
      </c>
      <c r="E98" s="577"/>
      <c r="F98" s="577"/>
      <c r="G98" s="578"/>
      <c r="H98" s="424">
        <f t="shared" si="54"/>
        <v>0</v>
      </c>
      <c r="I98" s="55"/>
      <c r="J98" s="336"/>
      <c r="K98" s="488"/>
      <c r="L98" s="487"/>
      <c r="M98" s="315"/>
      <c r="N98" s="56"/>
      <c r="O98" s="56"/>
      <c r="P98" s="56"/>
      <c r="Q98" s="56"/>
      <c r="R98" s="354"/>
      <c r="S98" s="57"/>
      <c r="T98" s="424">
        <f t="shared" si="55"/>
        <v>0</v>
      </c>
      <c r="U98" s="55"/>
      <c r="V98" s="336"/>
      <c r="W98" s="488"/>
      <c r="X98" s="487"/>
      <c r="Y98" s="315"/>
      <c r="Z98" s="56"/>
      <c r="AA98" s="56"/>
      <c r="AB98" s="56"/>
      <c r="AC98" s="56"/>
      <c r="AD98" s="354"/>
      <c r="AE98" s="57"/>
      <c r="AF98" s="424">
        <f t="shared" si="56"/>
        <v>0</v>
      </c>
      <c r="AG98" s="55"/>
      <c r="AH98" s="336"/>
      <c r="AI98" s="488"/>
      <c r="AJ98" s="487"/>
      <c r="AK98" s="315"/>
      <c r="AL98" s="56"/>
      <c r="AM98" s="56"/>
      <c r="AN98" s="56"/>
      <c r="AO98" s="56"/>
      <c r="AP98" s="354"/>
      <c r="AQ98" s="57"/>
      <c r="AR98" s="425"/>
      <c r="AS98" s="425"/>
    </row>
    <row r="99" spans="1:45" s="195" customFormat="1" ht="18" customHeight="1" x14ac:dyDescent="0.25">
      <c r="A99" s="536">
        <v>723</v>
      </c>
      <c r="B99" s="583"/>
      <c r="C99" s="583"/>
      <c r="D99" s="538" t="s">
        <v>151</v>
      </c>
      <c r="E99" s="538"/>
      <c r="F99" s="538"/>
      <c r="G99" s="538"/>
      <c r="H99" s="254">
        <f t="shared" si="54"/>
        <v>0</v>
      </c>
      <c r="I99" s="345">
        <f>SUM(I100:I101)</f>
        <v>0</v>
      </c>
      <c r="J99" s="287">
        <f t="shared" ref="J99:S99" si="84">SUM(J100:J101)</f>
        <v>0</v>
      </c>
      <c r="K99" s="256">
        <f t="shared" si="84"/>
        <v>0</v>
      </c>
      <c r="L99" s="330">
        <f t="shared" si="84"/>
        <v>0</v>
      </c>
      <c r="M99" s="257">
        <f t="shared" si="84"/>
        <v>0</v>
      </c>
      <c r="N99" s="258">
        <f t="shared" si="84"/>
        <v>0</v>
      </c>
      <c r="O99" s="258">
        <f t="shared" si="84"/>
        <v>0</v>
      </c>
      <c r="P99" s="258">
        <f t="shared" si="84"/>
        <v>0</v>
      </c>
      <c r="Q99" s="258">
        <f t="shared" si="84"/>
        <v>0</v>
      </c>
      <c r="R99" s="258">
        <f t="shared" si="84"/>
        <v>0</v>
      </c>
      <c r="S99" s="256">
        <f t="shared" si="84"/>
        <v>0</v>
      </c>
      <c r="T99" s="254">
        <f t="shared" si="55"/>
        <v>0</v>
      </c>
      <c r="U99" s="345">
        <f>SUM(U100:U101)</f>
        <v>0</v>
      </c>
      <c r="V99" s="287">
        <f t="shared" ref="V99:AE99" si="85">SUM(V100:V101)</f>
        <v>0</v>
      </c>
      <c r="W99" s="256">
        <f t="shared" si="85"/>
        <v>0</v>
      </c>
      <c r="X99" s="330">
        <f t="shared" si="85"/>
        <v>0</v>
      </c>
      <c r="Y99" s="257">
        <f t="shared" si="85"/>
        <v>0</v>
      </c>
      <c r="Z99" s="258">
        <f t="shared" si="85"/>
        <v>0</v>
      </c>
      <c r="AA99" s="258">
        <f t="shared" si="85"/>
        <v>0</v>
      </c>
      <c r="AB99" s="258">
        <f t="shared" si="85"/>
        <v>0</v>
      </c>
      <c r="AC99" s="258">
        <f t="shared" si="85"/>
        <v>0</v>
      </c>
      <c r="AD99" s="258">
        <f t="shared" si="85"/>
        <v>0</v>
      </c>
      <c r="AE99" s="256">
        <f t="shared" si="85"/>
        <v>0</v>
      </c>
      <c r="AF99" s="254">
        <f t="shared" si="56"/>
        <v>0</v>
      </c>
      <c r="AG99" s="345">
        <f>SUM(AG100:AG101)</f>
        <v>0</v>
      </c>
      <c r="AH99" s="287">
        <f t="shared" ref="AH99:AQ99" si="86">SUM(AH100:AH101)</f>
        <v>0</v>
      </c>
      <c r="AI99" s="256">
        <f t="shared" si="86"/>
        <v>0</v>
      </c>
      <c r="AJ99" s="330">
        <f t="shared" si="86"/>
        <v>0</v>
      </c>
      <c r="AK99" s="257">
        <f t="shared" si="86"/>
        <v>0</v>
      </c>
      <c r="AL99" s="258">
        <f t="shared" si="86"/>
        <v>0</v>
      </c>
      <c r="AM99" s="258">
        <f t="shared" si="86"/>
        <v>0</v>
      </c>
      <c r="AN99" s="258">
        <f t="shared" si="86"/>
        <v>0</v>
      </c>
      <c r="AO99" s="258">
        <f t="shared" si="86"/>
        <v>0</v>
      </c>
      <c r="AP99" s="258">
        <f t="shared" si="86"/>
        <v>0</v>
      </c>
      <c r="AQ99" s="256">
        <f t="shared" si="86"/>
        <v>0</v>
      </c>
      <c r="AR99" s="260"/>
      <c r="AS99" s="260"/>
    </row>
    <row r="100" spans="1:45" s="202" customFormat="1" ht="13.9" customHeight="1" x14ac:dyDescent="0.25">
      <c r="A100" s="434"/>
      <c r="B100" s="423"/>
      <c r="C100" s="423" t="s">
        <v>244</v>
      </c>
      <c r="D100" s="577" t="s">
        <v>245</v>
      </c>
      <c r="E100" s="577"/>
      <c r="F100" s="577"/>
      <c r="G100" s="578"/>
      <c r="H100" s="424">
        <f t="shared" si="54"/>
        <v>0</v>
      </c>
      <c r="I100" s="55"/>
      <c r="J100" s="336"/>
      <c r="K100" s="488"/>
      <c r="L100" s="487"/>
      <c r="M100" s="315"/>
      <c r="N100" s="56"/>
      <c r="O100" s="56"/>
      <c r="P100" s="56"/>
      <c r="Q100" s="56"/>
      <c r="R100" s="354"/>
      <c r="S100" s="57"/>
      <c r="T100" s="424">
        <f t="shared" si="55"/>
        <v>0</v>
      </c>
      <c r="U100" s="55"/>
      <c r="V100" s="336"/>
      <c r="W100" s="488"/>
      <c r="X100" s="487"/>
      <c r="Y100" s="315"/>
      <c r="Z100" s="56"/>
      <c r="AA100" s="56"/>
      <c r="AB100" s="56"/>
      <c r="AC100" s="56"/>
      <c r="AD100" s="354"/>
      <c r="AE100" s="57"/>
      <c r="AF100" s="424">
        <f t="shared" si="56"/>
        <v>0</v>
      </c>
      <c r="AG100" s="55"/>
      <c r="AH100" s="336"/>
      <c r="AI100" s="488"/>
      <c r="AJ100" s="487"/>
      <c r="AK100" s="315"/>
      <c r="AL100" s="56"/>
      <c r="AM100" s="56"/>
      <c r="AN100" s="56"/>
      <c r="AO100" s="56"/>
      <c r="AP100" s="354"/>
      <c r="AQ100" s="57"/>
      <c r="AR100" s="425"/>
      <c r="AS100" s="425"/>
    </row>
    <row r="101" spans="1:45" s="202" customFormat="1" ht="13.9" customHeight="1" x14ac:dyDescent="0.25">
      <c r="A101" s="434"/>
      <c r="B101" s="423"/>
      <c r="C101" s="423" t="s">
        <v>246</v>
      </c>
      <c r="D101" s="577" t="s">
        <v>247</v>
      </c>
      <c r="E101" s="577"/>
      <c r="F101" s="577"/>
      <c r="G101" s="578"/>
      <c r="H101" s="424">
        <f t="shared" si="54"/>
        <v>0</v>
      </c>
      <c r="I101" s="55"/>
      <c r="J101" s="336"/>
      <c r="K101" s="488"/>
      <c r="L101" s="487"/>
      <c r="M101" s="315"/>
      <c r="N101" s="56"/>
      <c r="O101" s="56"/>
      <c r="P101" s="56"/>
      <c r="Q101" s="56"/>
      <c r="R101" s="354"/>
      <c r="S101" s="57"/>
      <c r="T101" s="424">
        <f t="shared" si="55"/>
        <v>0</v>
      </c>
      <c r="U101" s="55"/>
      <c r="V101" s="336"/>
      <c r="W101" s="488"/>
      <c r="X101" s="487"/>
      <c r="Y101" s="315"/>
      <c r="Z101" s="56"/>
      <c r="AA101" s="56"/>
      <c r="AB101" s="56"/>
      <c r="AC101" s="56"/>
      <c r="AD101" s="354"/>
      <c r="AE101" s="57"/>
      <c r="AF101" s="424">
        <f t="shared" si="56"/>
        <v>0</v>
      </c>
      <c r="AG101" s="55"/>
      <c r="AH101" s="336"/>
      <c r="AI101" s="488"/>
      <c r="AJ101" s="487"/>
      <c r="AK101" s="315"/>
      <c r="AL101" s="56"/>
      <c r="AM101" s="56"/>
      <c r="AN101" s="56"/>
      <c r="AO101" s="56"/>
      <c r="AP101" s="354"/>
      <c r="AQ101" s="57"/>
      <c r="AR101" s="425"/>
      <c r="AS101" s="425"/>
    </row>
    <row r="102" spans="1:45" s="62" customFormat="1" ht="20.45" customHeight="1" x14ac:dyDescent="0.25">
      <c r="A102" s="469"/>
      <c r="B102" s="470"/>
      <c r="C102" s="470"/>
      <c r="D102" s="471"/>
      <c r="E102" s="471"/>
      <c r="F102" s="471"/>
      <c r="G102" s="471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0"/>
      <c r="AS102" s="260"/>
    </row>
    <row r="103" spans="1:45" s="194" customFormat="1" ht="22.9" customHeight="1" x14ac:dyDescent="0.25">
      <c r="A103" s="544" t="s">
        <v>75</v>
      </c>
      <c r="B103" s="545"/>
      <c r="C103" s="545"/>
      <c r="D103" s="545"/>
      <c r="E103" s="545"/>
      <c r="F103" s="545"/>
      <c r="G103" s="545"/>
      <c r="H103" s="39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5"/>
      <c r="T103" s="39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5"/>
      <c r="AF103" s="39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5"/>
      <c r="AR103" s="260"/>
      <c r="AS103" s="260"/>
    </row>
    <row r="104" spans="1:45" s="197" customFormat="1" ht="27.75" customHeight="1" x14ac:dyDescent="0.25">
      <c r="A104" s="474">
        <v>8</v>
      </c>
      <c r="B104" s="215"/>
      <c r="C104" s="395"/>
      <c r="D104" s="546" t="s">
        <v>71</v>
      </c>
      <c r="E104" s="546"/>
      <c r="F104" s="546"/>
      <c r="G104" s="547"/>
      <c r="H104" s="254">
        <f t="shared" ref="H104:H107" si="87">SUM(I104:S104)</f>
        <v>0</v>
      </c>
      <c r="I104" s="345">
        <f>I105</f>
        <v>0</v>
      </c>
      <c r="J104" s="287">
        <f t="shared" ref="J104:S106" si="88">J105</f>
        <v>0</v>
      </c>
      <c r="K104" s="256">
        <f t="shared" si="88"/>
        <v>0</v>
      </c>
      <c r="L104" s="398">
        <f t="shared" si="88"/>
        <v>0</v>
      </c>
      <c r="M104" s="257">
        <f t="shared" si="88"/>
        <v>0</v>
      </c>
      <c r="N104" s="258">
        <f t="shared" si="88"/>
        <v>0</v>
      </c>
      <c r="O104" s="258">
        <f t="shared" si="88"/>
        <v>0</v>
      </c>
      <c r="P104" s="258">
        <f t="shared" si="88"/>
        <v>0</v>
      </c>
      <c r="Q104" s="258">
        <f t="shared" si="88"/>
        <v>0</v>
      </c>
      <c r="R104" s="258">
        <f t="shared" si="88"/>
        <v>0</v>
      </c>
      <c r="S104" s="256">
        <f t="shared" si="88"/>
        <v>0</v>
      </c>
      <c r="T104" s="254">
        <f t="shared" ref="T104:T107" si="89">SUM(U104:AE104)</f>
        <v>0</v>
      </c>
      <c r="U104" s="345">
        <f>U105</f>
        <v>0</v>
      </c>
      <c r="V104" s="287">
        <f t="shared" ref="V104:AE106" si="90">V105</f>
        <v>0</v>
      </c>
      <c r="W104" s="256">
        <f t="shared" si="90"/>
        <v>0</v>
      </c>
      <c r="X104" s="398">
        <f t="shared" si="90"/>
        <v>0</v>
      </c>
      <c r="Y104" s="257">
        <f t="shared" si="90"/>
        <v>0</v>
      </c>
      <c r="Z104" s="258">
        <f t="shared" si="90"/>
        <v>0</v>
      </c>
      <c r="AA104" s="258">
        <f t="shared" si="90"/>
        <v>0</v>
      </c>
      <c r="AB104" s="258">
        <f t="shared" si="90"/>
        <v>0</v>
      </c>
      <c r="AC104" s="258">
        <f t="shared" si="90"/>
        <v>0</v>
      </c>
      <c r="AD104" s="258">
        <f t="shared" si="90"/>
        <v>0</v>
      </c>
      <c r="AE104" s="256">
        <f t="shared" si="90"/>
        <v>0</v>
      </c>
      <c r="AF104" s="254">
        <f t="shared" ref="AF104:AF107" si="91">SUM(AG104:AQ104)</f>
        <v>0</v>
      </c>
      <c r="AG104" s="345">
        <f>AG105</f>
        <v>0</v>
      </c>
      <c r="AH104" s="287">
        <f t="shared" ref="AH104:AQ106" si="92">AH105</f>
        <v>0</v>
      </c>
      <c r="AI104" s="256">
        <f t="shared" si="92"/>
        <v>0</v>
      </c>
      <c r="AJ104" s="398">
        <f t="shared" si="92"/>
        <v>0</v>
      </c>
      <c r="AK104" s="257">
        <f t="shared" si="92"/>
        <v>0</v>
      </c>
      <c r="AL104" s="258">
        <f t="shared" si="92"/>
        <v>0</v>
      </c>
      <c r="AM104" s="258">
        <f t="shared" si="92"/>
        <v>0</v>
      </c>
      <c r="AN104" s="258">
        <f t="shared" si="92"/>
        <v>0</v>
      </c>
      <c r="AO104" s="258">
        <f t="shared" si="92"/>
        <v>0</v>
      </c>
      <c r="AP104" s="258">
        <f t="shared" si="92"/>
        <v>0</v>
      </c>
      <c r="AQ104" s="256">
        <f t="shared" si="92"/>
        <v>0</v>
      </c>
      <c r="AR104" s="260"/>
      <c r="AS104" s="260"/>
    </row>
    <row r="105" spans="1:45" s="195" customFormat="1" ht="24.75" customHeight="1" x14ac:dyDescent="0.25">
      <c r="A105" s="536">
        <v>84</v>
      </c>
      <c r="B105" s="537"/>
      <c r="C105" s="399"/>
      <c r="D105" s="538" t="s">
        <v>67</v>
      </c>
      <c r="E105" s="538"/>
      <c r="F105" s="538"/>
      <c r="G105" s="539"/>
      <c r="H105" s="254">
        <f t="shared" si="87"/>
        <v>0</v>
      </c>
      <c r="I105" s="345">
        <f>I106</f>
        <v>0</v>
      </c>
      <c r="J105" s="287">
        <f t="shared" si="88"/>
        <v>0</v>
      </c>
      <c r="K105" s="256">
        <f t="shared" si="88"/>
        <v>0</v>
      </c>
      <c r="L105" s="330">
        <f t="shared" si="88"/>
        <v>0</v>
      </c>
      <c r="M105" s="257">
        <f t="shared" si="88"/>
        <v>0</v>
      </c>
      <c r="N105" s="258">
        <f t="shared" si="88"/>
        <v>0</v>
      </c>
      <c r="O105" s="258">
        <f t="shared" si="88"/>
        <v>0</v>
      </c>
      <c r="P105" s="258">
        <f t="shared" si="88"/>
        <v>0</v>
      </c>
      <c r="Q105" s="258">
        <f t="shared" si="88"/>
        <v>0</v>
      </c>
      <c r="R105" s="258">
        <f t="shared" si="88"/>
        <v>0</v>
      </c>
      <c r="S105" s="256">
        <f t="shared" si="88"/>
        <v>0</v>
      </c>
      <c r="T105" s="254">
        <f t="shared" si="89"/>
        <v>0</v>
      </c>
      <c r="U105" s="345">
        <f>U106</f>
        <v>0</v>
      </c>
      <c r="V105" s="287">
        <f t="shared" si="90"/>
        <v>0</v>
      </c>
      <c r="W105" s="256">
        <f t="shared" si="90"/>
        <v>0</v>
      </c>
      <c r="X105" s="330">
        <f t="shared" si="90"/>
        <v>0</v>
      </c>
      <c r="Y105" s="257">
        <f t="shared" si="90"/>
        <v>0</v>
      </c>
      <c r="Z105" s="258">
        <f t="shared" si="90"/>
        <v>0</v>
      </c>
      <c r="AA105" s="258">
        <f t="shared" si="90"/>
        <v>0</v>
      </c>
      <c r="AB105" s="258">
        <f t="shared" si="90"/>
        <v>0</v>
      </c>
      <c r="AC105" s="258">
        <f t="shared" si="90"/>
        <v>0</v>
      </c>
      <c r="AD105" s="258">
        <f t="shared" si="90"/>
        <v>0</v>
      </c>
      <c r="AE105" s="256">
        <f t="shared" si="90"/>
        <v>0</v>
      </c>
      <c r="AF105" s="254">
        <f t="shared" si="91"/>
        <v>0</v>
      </c>
      <c r="AG105" s="345">
        <f>AG106</f>
        <v>0</v>
      </c>
      <c r="AH105" s="287">
        <f t="shared" si="92"/>
        <v>0</v>
      </c>
      <c r="AI105" s="256">
        <f t="shared" si="92"/>
        <v>0</v>
      </c>
      <c r="AJ105" s="330">
        <f t="shared" si="92"/>
        <v>0</v>
      </c>
      <c r="AK105" s="257">
        <f t="shared" si="92"/>
        <v>0</v>
      </c>
      <c r="AL105" s="258">
        <f t="shared" si="92"/>
        <v>0</v>
      </c>
      <c r="AM105" s="258">
        <f t="shared" si="92"/>
        <v>0</v>
      </c>
      <c r="AN105" s="258">
        <f t="shared" si="92"/>
        <v>0</v>
      </c>
      <c r="AO105" s="258">
        <f t="shared" si="92"/>
        <v>0</v>
      </c>
      <c r="AP105" s="258">
        <f t="shared" si="92"/>
        <v>0</v>
      </c>
      <c r="AQ105" s="256">
        <f t="shared" si="92"/>
        <v>0</v>
      </c>
      <c r="AR105" s="260"/>
      <c r="AS105" s="260"/>
    </row>
    <row r="106" spans="1:45" s="195" customFormat="1" ht="37.15" customHeight="1" x14ac:dyDescent="0.25">
      <c r="A106" s="536">
        <v>844</v>
      </c>
      <c r="B106" s="537"/>
      <c r="C106" s="537"/>
      <c r="D106" s="538" t="s">
        <v>90</v>
      </c>
      <c r="E106" s="538"/>
      <c r="F106" s="538"/>
      <c r="G106" s="539"/>
      <c r="H106" s="254">
        <f t="shared" si="87"/>
        <v>0</v>
      </c>
      <c r="I106" s="345">
        <f>I107</f>
        <v>0</v>
      </c>
      <c r="J106" s="287">
        <f t="shared" si="88"/>
        <v>0</v>
      </c>
      <c r="K106" s="256">
        <f t="shared" si="88"/>
        <v>0</v>
      </c>
      <c r="L106" s="330">
        <f t="shared" si="88"/>
        <v>0</v>
      </c>
      <c r="M106" s="257">
        <f t="shared" si="88"/>
        <v>0</v>
      </c>
      <c r="N106" s="258">
        <f t="shared" si="88"/>
        <v>0</v>
      </c>
      <c r="O106" s="258">
        <f t="shared" si="88"/>
        <v>0</v>
      </c>
      <c r="P106" s="258">
        <f t="shared" si="88"/>
        <v>0</v>
      </c>
      <c r="Q106" s="258">
        <f t="shared" si="88"/>
        <v>0</v>
      </c>
      <c r="R106" s="258">
        <f t="shared" si="88"/>
        <v>0</v>
      </c>
      <c r="S106" s="256">
        <f t="shared" si="88"/>
        <v>0</v>
      </c>
      <c r="T106" s="254">
        <f t="shared" si="89"/>
        <v>0</v>
      </c>
      <c r="U106" s="345">
        <f>U107</f>
        <v>0</v>
      </c>
      <c r="V106" s="287">
        <f t="shared" si="90"/>
        <v>0</v>
      </c>
      <c r="W106" s="256">
        <f t="shared" si="90"/>
        <v>0</v>
      </c>
      <c r="X106" s="330">
        <f t="shared" si="90"/>
        <v>0</v>
      </c>
      <c r="Y106" s="257">
        <f t="shared" si="90"/>
        <v>0</v>
      </c>
      <c r="Z106" s="258">
        <f t="shared" si="90"/>
        <v>0</v>
      </c>
      <c r="AA106" s="258">
        <f t="shared" si="90"/>
        <v>0</v>
      </c>
      <c r="AB106" s="258">
        <f t="shared" si="90"/>
        <v>0</v>
      </c>
      <c r="AC106" s="258">
        <f t="shared" si="90"/>
        <v>0</v>
      </c>
      <c r="AD106" s="258">
        <f t="shared" si="90"/>
        <v>0</v>
      </c>
      <c r="AE106" s="256">
        <f t="shared" si="90"/>
        <v>0</v>
      </c>
      <c r="AF106" s="254">
        <f t="shared" si="91"/>
        <v>0</v>
      </c>
      <c r="AG106" s="345">
        <f>AG107</f>
        <v>0</v>
      </c>
      <c r="AH106" s="287">
        <f t="shared" si="92"/>
        <v>0</v>
      </c>
      <c r="AI106" s="256">
        <f t="shared" si="92"/>
        <v>0</v>
      </c>
      <c r="AJ106" s="330">
        <f t="shared" si="92"/>
        <v>0</v>
      </c>
      <c r="AK106" s="257">
        <f t="shared" si="92"/>
        <v>0</v>
      </c>
      <c r="AL106" s="258">
        <f t="shared" si="92"/>
        <v>0</v>
      </c>
      <c r="AM106" s="258">
        <f t="shared" si="92"/>
        <v>0</v>
      </c>
      <c r="AN106" s="258">
        <f t="shared" si="92"/>
        <v>0</v>
      </c>
      <c r="AO106" s="258">
        <f t="shared" si="92"/>
        <v>0</v>
      </c>
      <c r="AP106" s="258">
        <f t="shared" si="92"/>
        <v>0</v>
      </c>
      <c r="AQ106" s="256">
        <f t="shared" si="92"/>
        <v>0</v>
      </c>
      <c r="AR106" s="260"/>
      <c r="AS106" s="260"/>
    </row>
    <row r="107" spans="1:45" s="202" customFormat="1" ht="29.45" customHeight="1" x14ac:dyDescent="0.25">
      <c r="A107" s="434"/>
      <c r="B107" s="423"/>
      <c r="C107" s="423">
        <v>84432</v>
      </c>
      <c r="D107" s="577" t="s">
        <v>248</v>
      </c>
      <c r="E107" s="577"/>
      <c r="F107" s="577"/>
      <c r="G107" s="578"/>
      <c r="H107" s="424">
        <f t="shared" si="87"/>
        <v>0</v>
      </c>
      <c r="I107" s="55"/>
      <c r="J107" s="336"/>
      <c r="K107" s="488"/>
      <c r="L107" s="487"/>
      <c r="M107" s="315"/>
      <c r="N107" s="56"/>
      <c r="O107" s="56"/>
      <c r="P107" s="56"/>
      <c r="Q107" s="56"/>
      <c r="R107" s="56"/>
      <c r="S107" s="352"/>
      <c r="T107" s="424">
        <f t="shared" si="89"/>
        <v>0</v>
      </c>
      <c r="U107" s="55"/>
      <c r="V107" s="336"/>
      <c r="W107" s="488"/>
      <c r="X107" s="487"/>
      <c r="Y107" s="315"/>
      <c r="Z107" s="56"/>
      <c r="AA107" s="56"/>
      <c r="AB107" s="56"/>
      <c r="AC107" s="56"/>
      <c r="AD107" s="56"/>
      <c r="AE107" s="352"/>
      <c r="AF107" s="424">
        <f t="shared" si="91"/>
        <v>0</v>
      </c>
      <c r="AG107" s="55"/>
      <c r="AH107" s="336"/>
      <c r="AI107" s="488"/>
      <c r="AJ107" s="487"/>
      <c r="AK107" s="315"/>
      <c r="AL107" s="56"/>
      <c r="AM107" s="56"/>
      <c r="AN107" s="56"/>
      <c r="AO107" s="56"/>
      <c r="AP107" s="56"/>
      <c r="AQ107" s="352"/>
      <c r="AR107" s="425"/>
      <c r="AS107" s="425"/>
    </row>
    <row r="108" spans="1:45" s="62" customFormat="1" ht="20.45" customHeight="1" x14ac:dyDescent="0.25">
      <c r="A108" s="469"/>
      <c r="B108" s="470"/>
      <c r="C108" s="470"/>
      <c r="D108" s="471"/>
      <c r="E108" s="471"/>
      <c r="F108" s="471"/>
      <c r="G108" s="471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0"/>
      <c r="AS108" s="260"/>
    </row>
    <row r="109" spans="1:45" s="194" customFormat="1" ht="23.45" customHeight="1" x14ac:dyDescent="0.25">
      <c r="A109" s="544" t="s">
        <v>112</v>
      </c>
      <c r="B109" s="545"/>
      <c r="C109" s="545"/>
      <c r="D109" s="545"/>
      <c r="E109" s="545"/>
      <c r="F109" s="545"/>
      <c r="G109" s="545"/>
      <c r="H109" s="411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6"/>
      <c r="T109" s="411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6"/>
      <c r="AF109" s="411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6"/>
    </row>
    <row r="110" spans="1:45" s="197" customFormat="1" ht="27.75" customHeight="1" x14ac:dyDescent="0.25">
      <c r="A110" s="474">
        <v>9</v>
      </c>
      <c r="B110" s="215"/>
      <c r="C110" s="395"/>
      <c r="D110" s="538" t="s">
        <v>112</v>
      </c>
      <c r="E110" s="538"/>
      <c r="F110" s="538"/>
      <c r="G110" s="539"/>
      <c r="H110" s="254">
        <f t="shared" ref="H110:H118" si="93">SUM(I110:S110)</f>
        <v>0</v>
      </c>
      <c r="I110" s="345">
        <f>I111</f>
        <v>0</v>
      </c>
      <c r="J110" s="287">
        <f t="shared" ref="J110:S111" si="94">J111</f>
        <v>0</v>
      </c>
      <c r="K110" s="412">
        <f t="shared" si="94"/>
        <v>0</v>
      </c>
      <c r="L110" s="398">
        <f t="shared" si="94"/>
        <v>0</v>
      </c>
      <c r="M110" s="257">
        <f t="shared" si="94"/>
        <v>0</v>
      </c>
      <c r="N110" s="258">
        <f t="shared" si="94"/>
        <v>0</v>
      </c>
      <c r="O110" s="258">
        <f t="shared" si="94"/>
        <v>0</v>
      </c>
      <c r="P110" s="258">
        <f t="shared" si="94"/>
        <v>0</v>
      </c>
      <c r="Q110" s="258">
        <f t="shared" si="94"/>
        <v>0</v>
      </c>
      <c r="R110" s="258">
        <f t="shared" si="94"/>
        <v>0</v>
      </c>
      <c r="S110" s="256">
        <f t="shared" si="94"/>
        <v>0</v>
      </c>
      <c r="T110" s="254">
        <f t="shared" ref="T110:T118" si="95">SUM(U110:AE110)</f>
        <v>0</v>
      </c>
      <c r="U110" s="345">
        <f>U111</f>
        <v>0</v>
      </c>
      <c r="V110" s="287">
        <f t="shared" ref="V110:AE111" si="96">V111</f>
        <v>0</v>
      </c>
      <c r="W110" s="412">
        <f t="shared" si="96"/>
        <v>0</v>
      </c>
      <c r="X110" s="398">
        <f t="shared" si="96"/>
        <v>0</v>
      </c>
      <c r="Y110" s="257">
        <f t="shared" si="96"/>
        <v>0</v>
      </c>
      <c r="Z110" s="258">
        <f t="shared" si="96"/>
        <v>0</v>
      </c>
      <c r="AA110" s="258">
        <f t="shared" si="96"/>
        <v>0</v>
      </c>
      <c r="AB110" s="258">
        <f t="shared" si="96"/>
        <v>0</v>
      </c>
      <c r="AC110" s="258">
        <f t="shared" si="96"/>
        <v>0</v>
      </c>
      <c r="AD110" s="258">
        <f t="shared" si="96"/>
        <v>0</v>
      </c>
      <c r="AE110" s="256">
        <f t="shared" si="96"/>
        <v>0</v>
      </c>
      <c r="AF110" s="254">
        <f t="shared" ref="AF110:AF118" si="97">SUM(AG110:AQ110)</f>
        <v>0</v>
      </c>
      <c r="AG110" s="345">
        <f>AG111</f>
        <v>0</v>
      </c>
      <c r="AH110" s="287">
        <f t="shared" ref="AH110:AQ111" si="98">AH111</f>
        <v>0</v>
      </c>
      <c r="AI110" s="412">
        <f t="shared" si="98"/>
        <v>0</v>
      </c>
      <c r="AJ110" s="398">
        <f t="shared" si="98"/>
        <v>0</v>
      </c>
      <c r="AK110" s="257">
        <f t="shared" si="98"/>
        <v>0</v>
      </c>
      <c r="AL110" s="258">
        <f t="shared" si="98"/>
        <v>0</v>
      </c>
      <c r="AM110" s="258">
        <f t="shared" si="98"/>
        <v>0</v>
      </c>
      <c r="AN110" s="258">
        <f t="shared" si="98"/>
        <v>0</v>
      </c>
      <c r="AO110" s="258">
        <f t="shared" si="98"/>
        <v>0</v>
      </c>
      <c r="AP110" s="258">
        <f t="shared" si="98"/>
        <v>0</v>
      </c>
      <c r="AQ110" s="256">
        <f t="shared" si="98"/>
        <v>0</v>
      </c>
    </row>
    <row r="111" spans="1:45" s="195" customFormat="1" ht="24.75" customHeight="1" x14ac:dyDescent="0.25">
      <c r="A111" s="536">
        <v>92</v>
      </c>
      <c r="B111" s="537"/>
      <c r="C111" s="399"/>
      <c r="D111" s="538" t="s">
        <v>113</v>
      </c>
      <c r="E111" s="538"/>
      <c r="F111" s="538"/>
      <c r="G111" s="539"/>
      <c r="H111" s="254">
        <f t="shared" si="93"/>
        <v>0</v>
      </c>
      <c r="I111" s="345">
        <f>I112</f>
        <v>0</v>
      </c>
      <c r="J111" s="287">
        <f t="shared" si="94"/>
        <v>0</v>
      </c>
      <c r="K111" s="256">
        <f t="shared" si="94"/>
        <v>0</v>
      </c>
      <c r="L111" s="330">
        <f t="shared" si="94"/>
        <v>0</v>
      </c>
      <c r="M111" s="257">
        <f t="shared" si="94"/>
        <v>0</v>
      </c>
      <c r="N111" s="258">
        <f t="shared" si="94"/>
        <v>0</v>
      </c>
      <c r="O111" s="258">
        <f t="shared" si="94"/>
        <v>0</v>
      </c>
      <c r="P111" s="258">
        <f t="shared" si="94"/>
        <v>0</v>
      </c>
      <c r="Q111" s="258">
        <f t="shared" si="94"/>
        <v>0</v>
      </c>
      <c r="R111" s="258">
        <f t="shared" si="94"/>
        <v>0</v>
      </c>
      <c r="S111" s="256">
        <f t="shared" si="94"/>
        <v>0</v>
      </c>
      <c r="T111" s="254">
        <f t="shared" si="95"/>
        <v>0</v>
      </c>
      <c r="U111" s="345">
        <f>U112</f>
        <v>0</v>
      </c>
      <c r="V111" s="287">
        <f t="shared" si="96"/>
        <v>0</v>
      </c>
      <c r="W111" s="256">
        <f t="shared" si="96"/>
        <v>0</v>
      </c>
      <c r="X111" s="330">
        <f t="shared" si="96"/>
        <v>0</v>
      </c>
      <c r="Y111" s="257">
        <f t="shared" si="96"/>
        <v>0</v>
      </c>
      <c r="Z111" s="258">
        <f t="shared" si="96"/>
        <v>0</v>
      </c>
      <c r="AA111" s="258">
        <f t="shared" si="96"/>
        <v>0</v>
      </c>
      <c r="AB111" s="258">
        <f t="shared" si="96"/>
        <v>0</v>
      </c>
      <c r="AC111" s="258">
        <f t="shared" si="96"/>
        <v>0</v>
      </c>
      <c r="AD111" s="258">
        <f t="shared" si="96"/>
        <v>0</v>
      </c>
      <c r="AE111" s="256">
        <f t="shared" si="96"/>
        <v>0</v>
      </c>
      <c r="AF111" s="254">
        <f t="shared" si="97"/>
        <v>0</v>
      </c>
      <c r="AG111" s="345">
        <f>AG112</f>
        <v>0</v>
      </c>
      <c r="AH111" s="287">
        <f t="shared" si="98"/>
        <v>0</v>
      </c>
      <c r="AI111" s="256">
        <f t="shared" si="98"/>
        <v>0</v>
      </c>
      <c r="AJ111" s="330">
        <f t="shared" si="98"/>
        <v>0</v>
      </c>
      <c r="AK111" s="257">
        <f t="shared" si="98"/>
        <v>0</v>
      </c>
      <c r="AL111" s="258">
        <f t="shared" si="98"/>
        <v>0</v>
      </c>
      <c r="AM111" s="258">
        <f t="shared" si="98"/>
        <v>0</v>
      </c>
      <c r="AN111" s="258">
        <f t="shared" si="98"/>
        <v>0</v>
      </c>
      <c r="AO111" s="258">
        <f t="shared" si="98"/>
        <v>0</v>
      </c>
      <c r="AP111" s="258">
        <f t="shared" si="98"/>
        <v>0</v>
      </c>
      <c r="AQ111" s="256">
        <f t="shared" si="98"/>
        <v>0</v>
      </c>
    </row>
    <row r="112" spans="1:45" s="195" customFormat="1" ht="18" customHeight="1" x14ac:dyDescent="0.25">
      <c r="A112" s="536">
        <v>922</v>
      </c>
      <c r="B112" s="537"/>
      <c r="C112" s="537"/>
      <c r="D112" s="538" t="s">
        <v>114</v>
      </c>
      <c r="E112" s="538"/>
      <c r="F112" s="538"/>
      <c r="G112" s="538"/>
      <c r="H112" s="254">
        <f t="shared" si="93"/>
        <v>0</v>
      </c>
      <c r="I112" s="287">
        <f>SUM(I113:I118)</f>
        <v>0</v>
      </c>
      <c r="J112" s="258">
        <f t="shared" ref="J112:S112" si="99">SUM(J113:J118)</f>
        <v>0</v>
      </c>
      <c r="K112" s="256">
        <f t="shared" si="99"/>
        <v>0</v>
      </c>
      <c r="L112" s="330">
        <f t="shared" si="99"/>
        <v>0</v>
      </c>
      <c r="M112" s="257">
        <f t="shared" si="99"/>
        <v>0</v>
      </c>
      <c r="N112" s="258">
        <f t="shared" si="99"/>
        <v>0</v>
      </c>
      <c r="O112" s="258">
        <f t="shared" si="99"/>
        <v>0</v>
      </c>
      <c r="P112" s="258">
        <f t="shared" si="99"/>
        <v>0</v>
      </c>
      <c r="Q112" s="258">
        <f t="shared" si="99"/>
        <v>0</v>
      </c>
      <c r="R112" s="258">
        <f t="shared" si="99"/>
        <v>0</v>
      </c>
      <c r="S112" s="256">
        <f t="shared" si="99"/>
        <v>0</v>
      </c>
      <c r="T112" s="254">
        <f t="shared" si="95"/>
        <v>0</v>
      </c>
      <c r="U112" s="287">
        <f>SUM(U113:U118)</f>
        <v>0</v>
      </c>
      <c r="V112" s="258">
        <f t="shared" ref="V112:AE112" si="100">SUM(V113:V118)</f>
        <v>0</v>
      </c>
      <c r="W112" s="256">
        <f t="shared" si="100"/>
        <v>0</v>
      </c>
      <c r="X112" s="330">
        <f t="shared" si="100"/>
        <v>0</v>
      </c>
      <c r="Y112" s="257">
        <f t="shared" si="100"/>
        <v>0</v>
      </c>
      <c r="Z112" s="258">
        <f t="shared" si="100"/>
        <v>0</v>
      </c>
      <c r="AA112" s="258">
        <f t="shared" si="100"/>
        <v>0</v>
      </c>
      <c r="AB112" s="258">
        <f t="shared" si="100"/>
        <v>0</v>
      </c>
      <c r="AC112" s="258">
        <f t="shared" si="100"/>
        <v>0</v>
      </c>
      <c r="AD112" s="258">
        <f t="shared" si="100"/>
        <v>0</v>
      </c>
      <c r="AE112" s="256">
        <f t="shared" si="100"/>
        <v>0</v>
      </c>
      <c r="AF112" s="254">
        <f t="shared" si="97"/>
        <v>0</v>
      </c>
      <c r="AG112" s="287">
        <f>SUM(AG113:AG118)</f>
        <v>0</v>
      </c>
      <c r="AH112" s="258">
        <f t="shared" ref="AH112:AQ112" si="101">SUM(AH113:AH118)</f>
        <v>0</v>
      </c>
      <c r="AI112" s="256">
        <f t="shared" si="101"/>
        <v>0</v>
      </c>
      <c r="AJ112" s="330">
        <f t="shared" si="101"/>
        <v>0</v>
      </c>
      <c r="AK112" s="257">
        <f t="shared" si="101"/>
        <v>0</v>
      </c>
      <c r="AL112" s="258">
        <f t="shared" si="101"/>
        <v>0</v>
      </c>
      <c r="AM112" s="258">
        <f t="shared" si="101"/>
        <v>0</v>
      </c>
      <c r="AN112" s="258">
        <f t="shared" si="101"/>
        <v>0</v>
      </c>
      <c r="AO112" s="258">
        <f t="shared" si="101"/>
        <v>0</v>
      </c>
      <c r="AP112" s="258">
        <f t="shared" si="101"/>
        <v>0</v>
      </c>
      <c r="AQ112" s="256">
        <f t="shared" si="101"/>
        <v>0</v>
      </c>
    </row>
    <row r="113" spans="1:45" s="202" customFormat="1" ht="13.9" customHeight="1" x14ac:dyDescent="0.25">
      <c r="A113" s="434"/>
      <c r="B113" s="423"/>
      <c r="C113" s="423" t="s">
        <v>249</v>
      </c>
      <c r="D113" s="577" t="s">
        <v>250</v>
      </c>
      <c r="E113" s="577"/>
      <c r="F113" s="577"/>
      <c r="G113" s="578"/>
      <c r="H113" s="424">
        <f t="shared" si="93"/>
        <v>0</v>
      </c>
      <c r="I113" s="55"/>
      <c r="J113" s="336"/>
      <c r="K113" s="488"/>
      <c r="L113" s="487"/>
      <c r="M113" s="353"/>
      <c r="N113" s="354"/>
      <c r="O113" s="354"/>
      <c r="P113" s="354"/>
      <c r="Q113" s="354"/>
      <c r="R113" s="354"/>
      <c r="S113" s="57"/>
      <c r="T113" s="424">
        <f t="shared" si="95"/>
        <v>0</v>
      </c>
      <c r="U113" s="55"/>
      <c r="V113" s="336"/>
      <c r="W113" s="488"/>
      <c r="X113" s="487"/>
      <c r="Y113" s="353"/>
      <c r="Z113" s="354"/>
      <c r="AA113" s="354"/>
      <c r="AB113" s="354"/>
      <c r="AC113" s="354"/>
      <c r="AD113" s="354"/>
      <c r="AE113" s="57"/>
      <c r="AF113" s="424">
        <f t="shared" si="97"/>
        <v>0</v>
      </c>
      <c r="AG113" s="55"/>
      <c r="AH113" s="336"/>
      <c r="AI113" s="488"/>
      <c r="AJ113" s="487"/>
      <c r="AK113" s="353"/>
      <c r="AL113" s="354"/>
      <c r="AM113" s="354"/>
      <c r="AN113" s="354"/>
      <c r="AO113" s="354"/>
      <c r="AP113" s="354"/>
      <c r="AQ113" s="57"/>
      <c r="AR113" s="425"/>
      <c r="AS113" s="425"/>
    </row>
    <row r="114" spans="1:45" s="202" customFormat="1" ht="13.9" customHeight="1" x14ac:dyDescent="0.25">
      <c r="A114" s="434"/>
      <c r="B114" s="423"/>
      <c r="C114" s="423" t="s">
        <v>251</v>
      </c>
      <c r="D114" s="577" t="s">
        <v>252</v>
      </c>
      <c r="E114" s="577"/>
      <c r="F114" s="577"/>
      <c r="G114" s="578"/>
      <c r="H114" s="424">
        <f t="shared" si="93"/>
        <v>0</v>
      </c>
      <c r="I114" s="55"/>
      <c r="J114" s="336"/>
      <c r="K114" s="488"/>
      <c r="L114" s="487"/>
      <c r="M114" s="353"/>
      <c r="N114" s="354"/>
      <c r="O114" s="354"/>
      <c r="P114" s="354"/>
      <c r="Q114" s="354"/>
      <c r="R114" s="354"/>
      <c r="S114" s="57"/>
      <c r="T114" s="424">
        <f t="shared" si="95"/>
        <v>0</v>
      </c>
      <c r="U114" s="55"/>
      <c r="V114" s="336"/>
      <c r="W114" s="488"/>
      <c r="X114" s="487"/>
      <c r="Y114" s="353"/>
      <c r="Z114" s="354"/>
      <c r="AA114" s="354"/>
      <c r="AB114" s="354"/>
      <c r="AC114" s="354"/>
      <c r="AD114" s="354"/>
      <c r="AE114" s="57"/>
      <c r="AF114" s="424">
        <f t="shared" si="97"/>
        <v>0</v>
      </c>
      <c r="AG114" s="55"/>
      <c r="AH114" s="336"/>
      <c r="AI114" s="488"/>
      <c r="AJ114" s="487"/>
      <c r="AK114" s="353"/>
      <c r="AL114" s="354"/>
      <c r="AM114" s="354"/>
      <c r="AN114" s="354"/>
      <c r="AO114" s="354"/>
      <c r="AP114" s="354"/>
      <c r="AQ114" s="57"/>
      <c r="AR114" s="425"/>
      <c r="AS114" s="425"/>
    </row>
    <row r="115" spans="1:45" s="202" customFormat="1" ht="13.9" customHeight="1" x14ac:dyDescent="0.25">
      <c r="A115" s="434"/>
      <c r="B115" s="423"/>
      <c r="C115" s="423" t="s">
        <v>253</v>
      </c>
      <c r="D115" s="577" t="s">
        <v>254</v>
      </c>
      <c r="E115" s="577"/>
      <c r="F115" s="577"/>
      <c r="G115" s="578"/>
      <c r="H115" s="424">
        <f t="shared" si="93"/>
        <v>0</v>
      </c>
      <c r="I115" s="55"/>
      <c r="J115" s="336"/>
      <c r="K115" s="488"/>
      <c r="L115" s="487"/>
      <c r="M115" s="353"/>
      <c r="N115" s="354"/>
      <c r="O115" s="354"/>
      <c r="P115" s="354"/>
      <c r="Q115" s="354"/>
      <c r="R115" s="354"/>
      <c r="S115" s="57"/>
      <c r="T115" s="424">
        <f t="shared" si="95"/>
        <v>0</v>
      </c>
      <c r="U115" s="55"/>
      <c r="V115" s="336"/>
      <c r="W115" s="488"/>
      <c r="X115" s="487"/>
      <c r="Y115" s="353"/>
      <c r="Z115" s="354"/>
      <c r="AA115" s="354"/>
      <c r="AB115" s="354"/>
      <c r="AC115" s="354"/>
      <c r="AD115" s="354"/>
      <c r="AE115" s="57"/>
      <c r="AF115" s="424">
        <f t="shared" si="97"/>
        <v>0</v>
      </c>
      <c r="AG115" s="55"/>
      <c r="AH115" s="336"/>
      <c r="AI115" s="488"/>
      <c r="AJ115" s="487"/>
      <c r="AK115" s="353"/>
      <c r="AL115" s="354"/>
      <c r="AM115" s="354"/>
      <c r="AN115" s="354"/>
      <c r="AO115" s="354"/>
      <c r="AP115" s="354"/>
      <c r="AQ115" s="57"/>
      <c r="AR115" s="425"/>
      <c r="AS115" s="425"/>
    </row>
    <row r="116" spans="1:45" s="202" customFormat="1" ht="14.25" x14ac:dyDescent="0.25">
      <c r="A116" s="434"/>
      <c r="B116" s="423"/>
      <c r="C116" s="423" t="s">
        <v>255</v>
      </c>
      <c r="D116" s="577" t="s">
        <v>256</v>
      </c>
      <c r="E116" s="577"/>
      <c r="F116" s="577"/>
      <c r="G116" s="578"/>
      <c r="H116" s="424">
        <f t="shared" si="93"/>
        <v>0</v>
      </c>
      <c r="I116" s="496"/>
      <c r="J116" s="56"/>
      <c r="K116" s="315"/>
      <c r="L116" s="496"/>
      <c r="M116" s="357"/>
      <c r="N116" s="351"/>
      <c r="O116" s="354"/>
      <c r="P116" s="354"/>
      <c r="Q116" s="354"/>
      <c r="R116" s="354"/>
      <c r="S116" s="57"/>
      <c r="T116" s="424">
        <f t="shared" si="95"/>
        <v>0</v>
      </c>
      <c r="U116" s="496"/>
      <c r="V116" s="56"/>
      <c r="W116" s="315"/>
      <c r="X116" s="496"/>
      <c r="Y116" s="357"/>
      <c r="Z116" s="351"/>
      <c r="AA116" s="354"/>
      <c r="AB116" s="354"/>
      <c r="AC116" s="354"/>
      <c r="AD116" s="354"/>
      <c r="AE116" s="57"/>
      <c r="AF116" s="424">
        <f t="shared" si="97"/>
        <v>0</v>
      </c>
      <c r="AG116" s="496"/>
      <c r="AH116" s="56"/>
      <c r="AI116" s="315"/>
      <c r="AJ116" s="496"/>
      <c r="AK116" s="357"/>
      <c r="AL116" s="351"/>
      <c r="AM116" s="354"/>
      <c r="AN116" s="354"/>
      <c r="AO116" s="354"/>
      <c r="AP116" s="354"/>
      <c r="AQ116" s="57"/>
      <c r="AR116" s="425"/>
      <c r="AS116" s="425"/>
    </row>
    <row r="117" spans="1:45" s="202" customFormat="1" ht="13.9" customHeight="1" x14ac:dyDescent="0.25">
      <c r="A117" s="434"/>
      <c r="B117" s="423"/>
      <c r="C117" s="423" t="s">
        <v>257</v>
      </c>
      <c r="D117" s="577" t="s">
        <v>258</v>
      </c>
      <c r="E117" s="577"/>
      <c r="F117" s="577"/>
      <c r="G117" s="578"/>
      <c r="H117" s="424">
        <f t="shared" si="93"/>
        <v>0</v>
      </c>
      <c r="I117" s="496"/>
      <c r="J117" s="56"/>
      <c r="K117" s="315"/>
      <c r="L117" s="496"/>
      <c r="M117" s="357"/>
      <c r="N117" s="351"/>
      <c r="O117" s="354"/>
      <c r="P117" s="354"/>
      <c r="Q117" s="354"/>
      <c r="R117" s="354"/>
      <c r="S117" s="57"/>
      <c r="T117" s="424">
        <f t="shared" si="95"/>
        <v>0</v>
      </c>
      <c r="U117" s="496"/>
      <c r="V117" s="56"/>
      <c r="W117" s="315"/>
      <c r="X117" s="496"/>
      <c r="Y117" s="357"/>
      <c r="Z117" s="351"/>
      <c r="AA117" s="354"/>
      <c r="AB117" s="354"/>
      <c r="AC117" s="354"/>
      <c r="AD117" s="354"/>
      <c r="AE117" s="57"/>
      <c r="AF117" s="424">
        <f t="shared" si="97"/>
        <v>0</v>
      </c>
      <c r="AG117" s="496"/>
      <c r="AH117" s="56"/>
      <c r="AI117" s="315"/>
      <c r="AJ117" s="496"/>
      <c r="AK117" s="357"/>
      <c r="AL117" s="351"/>
      <c r="AM117" s="354"/>
      <c r="AN117" s="354"/>
      <c r="AO117" s="354"/>
      <c r="AP117" s="354"/>
      <c r="AQ117" s="57"/>
      <c r="AR117" s="425"/>
      <c r="AS117" s="425"/>
    </row>
    <row r="118" spans="1:45" s="202" customFormat="1" ht="13.9" customHeight="1" x14ac:dyDescent="0.25">
      <c r="A118" s="434"/>
      <c r="B118" s="423"/>
      <c r="C118" s="423" t="s">
        <v>259</v>
      </c>
      <c r="D118" s="577" t="s">
        <v>260</v>
      </c>
      <c r="E118" s="577"/>
      <c r="F118" s="577"/>
      <c r="G118" s="578"/>
      <c r="H118" s="424">
        <f t="shared" si="93"/>
        <v>0</v>
      </c>
      <c r="I118" s="496"/>
      <c r="J118" s="56"/>
      <c r="K118" s="315"/>
      <c r="L118" s="496"/>
      <c r="M118" s="357"/>
      <c r="N118" s="351"/>
      <c r="O118" s="354"/>
      <c r="P118" s="354"/>
      <c r="Q118" s="354"/>
      <c r="R118" s="354"/>
      <c r="S118" s="57"/>
      <c r="T118" s="424">
        <f t="shared" si="95"/>
        <v>0</v>
      </c>
      <c r="U118" s="496"/>
      <c r="V118" s="56"/>
      <c r="W118" s="315"/>
      <c r="X118" s="496"/>
      <c r="Y118" s="357"/>
      <c r="Z118" s="351"/>
      <c r="AA118" s="354"/>
      <c r="AB118" s="354"/>
      <c r="AC118" s="354"/>
      <c r="AD118" s="354"/>
      <c r="AE118" s="57"/>
      <c r="AF118" s="424">
        <f t="shared" si="97"/>
        <v>0</v>
      </c>
      <c r="AG118" s="496"/>
      <c r="AH118" s="56"/>
      <c r="AI118" s="315"/>
      <c r="AJ118" s="496"/>
      <c r="AK118" s="357"/>
      <c r="AL118" s="351"/>
      <c r="AM118" s="354"/>
      <c r="AN118" s="354"/>
      <c r="AO118" s="354"/>
      <c r="AP118" s="354"/>
      <c r="AQ118" s="57"/>
      <c r="AR118" s="425"/>
      <c r="AS118" s="425"/>
    </row>
    <row r="119" spans="1:45" s="216" customFormat="1" ht="20.100000000000001" customHeight="1" x14ac:dyDescent="0.25">
      <c r="A119" s="475"/>
      <c r="B119" s="475"/>
      <c r="C119" s="399"/>
      <c r="D119" s="473"/>
      <c r="E119" s="473"/>
      <c r="F119" s="473"/>
      <c r="G119" s="473"/>
      <c r="H119" s="93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93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93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</row>
  </sheetData>
  <sheetProtection password="8306" sheet="1" objects="1" scenarios="1" formatRows="0" selectLockedCells="1"/>
  <mergeCells count="156">
    <mergeCell ref="D113:G113"/>
    <mergeCell ref="D114:G114"/>
    <mergeCell ref="D115:G115"/>
    <mergeCell ref="D116:G116"/>
    <mergeCell ref="D117:G117"/>
    <mergeCell ref="D118:G118"/>
    <mergeCell ref="D107:G107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97:G97"/>
    <mergeCell ref="D98:G98"/>
    <mergeCell ref="A99:C99"/>
    <mergeCell ref="D99:G99"/>
    <mergeCell ref="D100:G100"/>
    <mergeCell ref="D101:G101"/>
    <mergeCell ref="A93:C93"/>
    <mergeCell ref="D93:G93"/>
    <mergeCell ref="D94:G94"/>
    <mergeCell ref="A95:C95"/>
    <mergeCell ref="D95:G95"/>
    <mergeCell ref="D96:G96"/>
    <mergeCell ref="D88:G88"/>
    <mergeCell ref="A89:C89"/>
    <mergeCell ref="D89:G89"/>
    <mergeCell ref="D90:G90"/>
    <mergeCell ref="D91:G91"/>
    <mergeCell ref="A92:B92"/>
    <mergeCell ref="D92:G92"/>
    <mergeCell ref="D83:G83"/>
    <mergeCell ref="D84:G84"/>
    <mergeCell ref="D85:G85"/>
    <mergeCell ref="A86:B86"/>
    <mergeCell ref="D86:G86"/>
    <mergeCell ref="A87:C87"/>
    <mergeCell ref="D87:G87"/>
    <mergeCell ref="D79:G79"/>
    <mergeCell ref="D80:G80"/>
    <mergeCell ref="A81:B81"/>
    <mergeCell ref="D81:G81"/>
    <mergeCell ref="A82:C82"/>
    <mergeCell ref="D82:G82"/>
    <mergeCell ref="D73:G73"/>
    <mergeCell ref="D74:G74"/>
    <mergeCell ref="D75:G75"/>
    <mergeCell ref="D76:G76"/>
    <mergeCell ref="D77:G77"/>
    <mergeCell ref="D78:G78"/>
    <mergeCell ref="A68:C68"/>
    <mergeCell ref="D68:G68"/>
    <mergeCell ref="D69:G69"/>
    <mergeCell ref="D70:G70"/>
    <mergeCell ref="D71:G71"/>
    <mergeCell ref="A72:C72"/>
    <mergeCell ref="D72:G72"/>
    <mergeCell ref="D62:G62"/>
    <mergeCell ref="D63:G63"/>
    <mergeCell ref="D64:G64"/>
    <mergeCell ref="D65:G65"/>
    <mergeCell ref="D66:G66"/>
    <mergeCell ref="A67:B67"/>
    <mergeCell ref="D67:G67"/>
    <mergeCell ref="D58:G58"/>
    <mergeCell ref="D59:G59"/>
    <mergeCell ref="A60:B60"/>
    <mergeCell ref="D60:G60"/>
    <mergeCell ref="A61:C61"/>
    <mergeCell ref="D61:G61"/>
    <mergeCell ref="D53:G53"/>
    <mergeCell ref="D54:G54"/>
    <mergeCell ref="D55:G55"/>
    <mergeCell ref="D56:G56"/>
    <mergeCell ref="A57:C57"/>
    <mergeCell ref="D57:G57"/>
    <mergeCell ref="A49:B49"/>
    <mergeCell ref="D49:G49"/>
    <mergeCell ref="A50:C50"/>
    <mergeCell ref="D50:G50"/>
    <mergeCell ref="D51:G51"/>
    <mergeCell ref="D52:G52"/>
    <mergeCell ref="A44:C44"/>
    <mergeCell ref="D44:G44"/>
    <mergeCell ref="D45:G45"/>
    <mergeCell ref="D46:G46"/>
    <mergeCell ref="D47:G47"/>
    <mergeCell ref="D48:G48"/>
    <mergeCell ref="D38:G38"/>
    <mergeCell ref="D39:G39"/>
    <mergeCell ref="D40:G40"/>
    <mergeCell ref="D41:G41"/>
    <mergeCell ref="D42:G42"/>
    <mergeCell ref="D43:G43"/>
    <mergeCell ref="D33:G33"/>
    <mergeCell ref="D34:G34"/>
    <mergeCell ref="A35:C35"/>
    <mergeCell ref="D35:G35"/>
    <mergeCell ref="D36:G36"/>
    <mergeCell ref="D37:G37"/>
    <mergeCell ref="D28:G28"/>
    <mergeCell ref="D29:G29"/>
    <mergeCell ref="A30:C30"/>
    <mergeCell ref="D30:G30"/>
    <mergeCell ref="D31:G31"/>
    <mergeCell ref="D32:G32"/>
    <mergeCell ref="A23:C23"/>
    <mergeCell ref="D23:G23"/>
    <mergeCell ref="D24:G24"/>
    <mergeCell ref="D25:G25"/>
    <mergeCell ref="D26:G26"/>
    <mergeCell ref="D27:G27"/>
    <mergeCell ref="A18:C18"/>
    <mergeCell ref="D18:G18"/>
    <mergeCell ref="D19:G19"/>
    <mergeCell ref="D20:G20"/>
    <mergeCell ref="D21:G21"/>
    <mergeCell ref="D22:G22"/>
    <mergeCell ref="A15:C15"/>
    <mergeCell ref="D15:G15"/>
    <mergeCell ref="D16:G16"/>
    <mergeCell ref="D17:G17"/>
    <mergeCell ref="AG8:AI8"/>
    <mergeCell ref="AK8:AQ8"/>
    <mergeCell ref="B9:G9"/>
    <mergeCell ref="A10:G10"/>
    <mergeCell ref="A12:G12"/>
    <mergeCell ref="D13:G13"/>
    <mergeCell ref="AG4:AI4"/>
    <mergeCell ref="AJ4:AQ4"/>
    <mergeCell ref="A5:C6"/>
    <mergeCell ref="D5:G6"/>
    <mergeCell ref="H5:H6"/>
    <mergeCell ref="T5:T6"/>
    <mergeCell ref="AF5:AF6"/>
    <mergeCell ref="A14:B14"/>
    <mergeCell ref="D14:G14"/>
    <mergeCell ref="A1:S1"/>
    <mergeCell ref="A2:S2"/>
    <mergeCell ref="I4:K4"/>
    <mergeCell ref="L4:S4"/>
    <mergeCell ref="U4:W4"/>
    <mergeCell ref="X4:AE4"/>
    <mergeCell ref="A7:G7"/>
    <mergeCell ref="A8:G8"/>
    <mergeCell ref="I8:K8"/>
    <mergeCell ref="M8:S8"/>
    <mergeCell ref="U8:W8"/>
    <mergeCell ref="Y8:AE8"/>
  </mergeCells>
  <conditionalFormatting sqref="I30:L30 N30:S30 I50:S50 I15:S15 A112:S112 I35:S35 I57:S57 I18:S18 O16:O17 O19:O22 M58:M59 N64:N66 M63 N62 M54:M56">
    <cfRule type="containsBlanks" dxfId="386" priority="142">
      <formula>LEN(TRIM(A15))=0</formula>
    </cfRule>
  </conditionalFormatting>
  <conditionalFormatting sqref="I68:S68 I61:O61 Q61:S61 M69">
    <cfRule type="containsBlanks" dxfId="385" priority="141">
      <formula>LEN(TRIM(I61))=0</formula>
    </cfRule>
  </conditionalFormatting>
  <conditionalFormatting sqref="I82:S82">
    <cfRule type="containsBlanks" dxfId="384" priority="140">
      <formula>LEN(TRIM(I82))=0</formula>
    </cfRule>
  </conditionalFormatting>
  <conditionalFormatting sqref="I44:S44">
    <cfRule type="containsBlanks" dxfId="383" priority="127">
      <formula>LEN(TRIM(I44))=0</formula>
    </cfRule>
  </conditionalFormatting>
  <conditionalFormatting sqref="I72:S72">
    <cfRule type="containsBlanks" dxfId="382" priority="139">
      <formula>LEN(TRIM(I72))=0</formula>
    </cfRule>
  </conditionalFormatting>
  <conditionalFormatting sqref="O45:O46">
    <cfRule type="containsBlanks" dxfId="381" priority="126">
      <formula>LEN(TRIM(O45))=0</formula>
    </cfRule>
  </conditionalFormatting>
  <conditionalFormatting sqref="M90">
    <cfRule type="containsBlanks" dxfId="380" priority="115">
      <formula>LEN(TRIM(M90))=0</formula>
    </cfRule>
  </conditionalFormatting>
  <conditionalFormatting sqref="I106:S106">
    <cfRule type="containsBlanks" dxfId="379" priority="138">
      <formula>LEN(TRIM(I106))=0</formula>
    </cfRule>
  </conditionalFormatting>
  <conditionalFormatting sqref="R64">
    <cfRule type="containsBlanks" dxfId="378" priority="124">
      <formula>LEN(TRIM(R64))=0</formula>
    </cfRule>
  </conditionalFormatting>
  <conditionalFormatting sqref="I92:S93 I99:S99">
    <cfRule type="containsBlanks" dxfId="377" priority="137">
      <formula>LEN(TRIM(I92))=0</formula>
    </cfRule>
  </conditionalFormatting>
  <conditionalFormatting sqref="M70:M71">
    <cfRule type="containsBlanks" dxfId="376" priority="123">
      <formula>LEN(TRIM(M70))=0</formula>
    </cfRule>
  </conditionalFormatting>
  <conditionalFormatting sqref="R98">
    <cfRule type="containsBlanks" dxfId="375" priority="111">
      <formula>LEN(TRIM(R98))=0</formula>
    </cfRule>
  </conditionalFormatting>
  <conditionalFormatting sqref="M30">
    <cfRule type="containsBlanks" dxfId="374" priority="136">
      <formula>LEN(TRIM(M30))=0</formula>
    </cfRule>
  </conditionalFormatting>
  <conditionalFormatting sqref="P61">
    <cfRule type="containsBlanks" dxfId="373" priority="135">
      <formula>LEN(TRIM(P61))=0</formula>
    </cfRule>
  </conditionalFormatting>
  <conditionalFormatting sqref="I23:S23">
    <cfRule type="containsBlanks" dxfId="372" priority="134">
      <formula>LEN(TRIM(I23))=0</formula>
    </cfRule>
  </conditionalFormatting>
  <conditionalFormatting sqref="H10:S10">
    <cfRule type="cellIs" dxfId="371" priority="133" operator="notEqual">
      <formula>0</formula>
    </cfRule>
  </conditionalFormatting>
  <conditionalFormatting sqref="A8 H8 T8">
    <cfRule type="cellIs" dxfId="370" priority="132" operator="notEqual">
      <formula>0</formula>
    </cfRule>
  </conditionalFormatting>
  <conditionalFormatting sqref="H10:S10">
    <cfRule type="notContainsBlanks" dxfId="369" priority="131">
      <formula>LEN(TRIM(H10))&gt;0</formula>
    </cfRule>
  </conditionalFormatting>
  <conditionalFormatting sqref="I87:S87">
    <cfRule type="containsBlanks" dxfId="368" priority="130">
      <formula>LEN(TRIM(I87))=0</formula>
    </cfRule>
  </conditionalFormatting>
  <conditionalFormatting sqref="I83:J83">
    <cfRule type="containsBlanks" dxfId="367" priority="118">
      <formula>LEN(TRIM(I83))=0</formula>
    </cfRule>
  </conditionalFormatting>
  <conditionalFormatting sqref="I84:J84">
    <cfRule type="containsBlanks" dxfId="366" priority="117">
      <formula>LEN(TRIM(I84))=0</formula>
    </cfRule>
  </conditionalFormatting>
  <conditionalFormatting sqref="L31 P31:P34 L33">
    <cfRule type="containsBlanks" dxfId="365" priority="129">
      <formula>LEN(TRIM(L31))=0</formula>
    </cfRule>
  </conditionalFormatting>
  <conditionalFormatting sqref="I89:S89">
    <cfRule type="containsBlanks" dxfId="364" priority="116">
      <formula>LEN(TRIM(I89))=0</formula>
    </cfRule>
  </conditionalFormatting>
  <conditionalFormatting sqref="O36:O43">
    <cfRule type="containsBlanks" dxfId="363" priority="128">
      <formula>LEN(TRIM(O36))=0</formula>
    </cfRule>
  </conditionalFormatting>
  <conditionalFormatting sqref="M51:M53">
    <cfRule type="containsBlanks" dxfId="362" priority="125">
      <formula>LEN(TRIM(M51))=0</formula>
    </cfRule>
  </conditionalFormatting>
  <conditionalFormatting sqref="Q73:Q74 Q79:Q80">
    <cfRule type="containsBlanks" dxfId="361" priority="122">
      <formula>LEN(TRIM(Q73))=0</formula>
    </cfRule>
  </conditionalFormatting>
  <conditionalFormatting sqref="Q75:Q77">
    <cfRule type="containsBlanks" dxfId="360" priority="121">
      <formula>LEN(TRIM(Q75))=0</formula>
    </cfRule>
  </conditionalFormatting>
  <conditionalFormatting sqref="Q78">
    <cfRule type="containsBlanks" dxfId="359" priority="120">
      <formula>LEN(TRIM(Q78))=0</formula>
    </cfRule>
  </conditionalFormatting>
  <conditionalFormatting sqref="I85:J85">
    <cfRule type="containsBlanks" dxfId="358" priority="119">
      <formula>LEN(TRIM(I85))=0</formula>
    </cfRule>
  </conditionalFormatting>
  <conditionalFormatting sqref="R94">
    <cfRule type="containsBlanks" dxfId="357" priority="114">
      <formula>LEN(TRIM(R94))=0</formula>
    </cfRule>
  </conditionalFormatting>
  <conditionalFormatting sqref="I95:S95">
    <cfRule type="containsBlanks" dxfId="356" priority="113">
      <formula>LEN(TRIM(I95))=0</formula>
    </cfRule>
  </conditionalFormatting>
  <conditionalFormatting sqref="R96:R97">
    <cfRule type="containsBlanks" dxfId="355" priority="112">
      <formula>LEN(TRIM(R96))=0</formula>
    </cfRule>
  </conditionalFormatting>
  <conditionalFormatting sqref="R100">
    <cfRule type="containsBlanks" dxfId="354" priority="110">
      <formula>LEN(TRIM(R100))=0</formula>
    </cfRule>
  </conditionalFormatting>
  <conditionalFormatting sqref="R101">
    <cfRule type="containsBlanks" dxfId="353" priority="109">
      <formula>LEN(TRIM(R101))=0</formula>
    </cfRule>
  </conditionalFormatting>
  <conditionalFormatting sqref="S107">
    <cfRule type="containsBlanks" dxfId="352" priority="108">
      <formula>LEN(TRIM(S107))=0</formula>
    </cfRule>
  </conditionalFormatting>
  <conditionalFormatting sqref="M113:Q114">
    <cfRule type="containsBlanks" dxfId="351" priority="107">
      <formula>LEN(TRIM(M113))=0</formula>
    </cfRule>
  </conditionalFormatting>
  <conditionalFormatting sqref="M115:Q118">
    <cfRule type="containsBlanks" dxfId="350" priority="106">
      <formula>LEN(TRIM(M115))=0</formula>
    </cfRule>
  </conditionalFormatting>
  <conditionalFormatting sqref="M118:Q118">
    <cfRule type="containsBlanks" dxfId="349" priority="105">
      <formula>LEN(TRIM(M118))=0</formula>
    </cfRule>
  </conditionalFormatting>
  <conditionalFormatting sqref="T10:AE10">
    <cfRule type="cellIs" dxfId="348" priority="104" operator="notEqual">
      <formula>0</formula>
    </cfRule>
  </conditionalFormatting>
  <conditionalFormatting sqref="T10:AE10">
    <cfRule type="notContainsBlanks" dxfId="347" priority="103">
      <formula>LEN(TRIM(T10))&gt;0</formula>
    </cfRule>
  </conditionalFormatting>
  <conditionalFormatting sqref="AF10:AQ10">
    <cfRule type="cellIs" dxfId="346" priority="102" operator="notEqual">
      <formula>0</formula>
    </cfRule>
  </conditionalFormatting>
  <conditionalFormatting sqref="AF10:AQ10">
    <cfRule type="notContainsBlanks" dxfId="345" priority="101">
      <formula>LEN(TRIM(AF10))&gt;0</formula>
    </cfRule>
  </conditionalFormatting>
  <conditionalFormatting sqref="P24:P29">
    <cfRule type="containsBlanks" dxfId="344" priority="100">
      <formula>LEN(TRIM(P24))=0</formula>
    </cfRule>
  </conditionalFormatting>
  <conditionalFormatting sqref="N88">
    <cfRule type="containsBlanks" dxfId="343" priority="99">
      <formula>LEN(TRIM(N88))=0</formula>
    </cfRule>
  </conditionalFormatting>
  <conditionalFormatting sqref="R113:R114">
    <cfRule type="containsBlanks" dxfId="342" priority="98">
      <formula>LEN(TRIM(R113))=0</formula>
    </cfRule>
  </conditionalFormatting>
  <conditionalFormatting sqref="R115:R118">
    <cfRule type="containsBlanks" dxfId="341" priority="97">
      <formula>LEN(TRIM(R115))=0</formula>
    </cfRule>
  </conditionalFormatting>
  <conditionalFormatting sqref="R118">
    <cfRule type="containsBlanks" dxfId="340" priority="96">
      <formula>LEN(TRIM(R118))=0</formula>
    </cfRule>
  </conditionalFormatting>
  <conditionalFormatting sqref="M36:M43">
    <cfRule type="containsBlanks" dxfId="339" priority="95">
      <formula>LEN(TRIM(M36))=0</formula>
    </cfRule>
  </conditionalFormatting>
  <conditionalFormatting sqref="P19:P22">
    <cfRule type="containsBlanks" dxfId="338" priority="94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7" priority="93">
      <formula>LEN(TRIM(T15))=0</formula>
    </cfRule>
  </conditionalFormatting>
  <conditionalFormatting sqref="U68:AE68 U61:AA61 AC61:AE61 Y69">
    <cfRule type="containsBlanks" dxfId="336" priority="92">
      <formula>LEN(TRIM(U61))=0</formula>
    </cfRule>
  </conditionalFormatting>
  <conditionalFormatting sqref="U82:AE82">
    <cfRule type="containsBlanks" dxfId="335" priority="91">
      <formula>LEN(TRIM(U82))=0</formula>
    </cfRule>
  </conditionalFormatting>
  <conditionalFormatting sqref="U44:AE44">
    <cfRule type="containsBlanks" dxfId="334" priority="81">
      <formula>LEN(TRIM(U44))=0</formula>
    </cfRule>
  </conditionalFormatting>
  <conditionalFormatting sqref="U72:AE72">
    <cfRule type="containsBlanks" dxfId="333" priority="90">
      <formula>LEN(TRIM(U72))=0</formula>
    </cfRule>
  </conditionalFormatting>
  <conditionalFormatting sqref="AA45:AA46">
    <cfRule type="containsBlanks" dxfId="332" priority="80">
      <formula>LEN(TRIM(AA45))=0</formula>
    </cfRule>
  </conditionalFormatting>
  <conditionalFormatting sqref="Y90">
    <cfRule type="containsBlanks" dxfId="331" priority="69">
      <formula>LEN(TRIM(Y90))=0</formula>
    </cfRule>
  </conditionalFormatting>
  <conditionalFormatting sqref="U106:AE106">
    <cfRule type="containsBlanks" dxfId="330" priority="89">
      <formula>LEN(TRIM(U106))=0</formula>
    </cfRule>
  </conditionalFormatting>
  <conditionalFormatting sqref="AD64">
    <cfRule type="containsBlanks" dxfId="329" priority="78">
      <formula>LEN(TRIM(AD64))=0</formula>
    </cfRule>
  </conditionalFormatting>
  <conditionalFormatting sqref="U92:AE93 U99:AE99">
    <cfRule type="containsBlanks" dxfId="328" priority="88">
      <formula>LEN(TRIM(U92))=0</formula>
    </cfRule>
  </conditionalFormatting>
  <conditionalFormatting sqref="Y70:Y71">
    <cfRule type="containsBlanks" dxfId="327" priority="77">
      <formula>LEN(TRIM(Y70))=0</formula>
    </cfRule>
  </conditionalFormatting>
  <conditionalFormatting sqref="AD98">
    <cfRule type="containsBlanks" dxfId="326" priority="65">
      <formula>LEN(TRIM(AD98))=0</formula>
    </cfRule>
  </conditionalFormatting>
  <conditionalFormatting sqref="Y30">
    <cfRule type="containsBlanks" dxfId="325" priority="87">
      <formula>LEN(TRIM(Y30))=0</formula>
    </cfRule>
  </conditionalFormatting>
  <conditionalFormatting sqref="AB61">
    <cfRule type="containsBlanks" dxfId="324" priority="86">
      <formula>LEN(TRIM(AB61))=0</formula>
    </cfRule>
  </conditionalFormatting>
  <conditionalFormatting sqref="U23:AE23">
    <cfRule type="containsBlanks" dxfId="323" priority="85">
      <formula>LEN(TRIM(U23))=0</formula>
    </cfRule>
  </conditionalFormatting>
  <conditionalFormatting sqref="U87:AE87">
    <cfRule type="containsBlanks" dxfId="322" priority="84">
      <formula>LEN(TRIM(U87))=0</formula>
    </cfRule>
  </conditionalFormatting>
  <conditionalFormatting sqref="U83:V83">
    <cfRule type="containsBlanks" dxfId="321" priority="72">
      <formula>LEN(TRIM(U83))=0</formula>
    </cfRule>
  </conditionalFormatting>
  <conditionalFormatting sqref="U84:V84">
    <cfRule type="containsBlanks" dxfId="320" priority="71">
      <formula>LEN(TRIM(U84))=0</formula>
    </cfRule>
  </conditionalFormatting>
  <conditionalFormatting sqref="X31 AB31:AB34 X33">
    <cfRule type="containsBlanks" dxfId="319" priority="83">
      <formula>LEN(TRIM(X31))=0</formula>
    </cfRule>
  </conditionalFormatting>
  <conditionalFormatting sqref="U89:AE89">
    <cfRule type="containsBlanks" dxfId="318" priority="70">
      <formula>LEN(TRIM(U89))=0</formula>
    </cfRule>
  </conditionalFormatting>
  <conditionalFormatting sqref="AA36:AA43">
    <cfRule type="containsBlanks" dxfId="317" priority="82">
      <formula>LEN(TRIM(AA36))=0</formula>
    </cfRule>
  </conditionalFormatting>
  <conditionalFormatting sqref="Y51:Y53">
    <cfRule type="containsBlanks" dxfId="316" priority="79">
      <formula>LEN(TRIM(Y51))=0</formula>
    </cfRule>
  </conditionalFormatting>
  <conditionalFormatting sqref="AC73:AC74 AC79:AC80">
    <cfRule type="containsBlanks" dxfId="315" priority="76">
      <formula>LEN(TRIM(AC73))=0</formula>
    </cfRule>
  </conditionalFormatting>
  <conditionalFormatting sqref="AC75:AC77">
    <cfRule type="containsBlanks" dxfId="314" priority="75">
      <formula>LEN(TRIM(AC75))=0</formula>
    </cfRule>
  </conditionalFormatting>
  <conditionalFormatting sqref="AC78">
    <cfRule type="containsBlanks" dxfId="313" priority="74">
      <formula>LEN(TRIM(AC78))=0</formula>
    </cfRule>
  </conditionalFormatting>
  <conditionalFormatting sqref="U85:V85">
    <cfRule type="containsBlanks" dxfId="312" priority="73">
      <formula>LEN(TRIM(U85))=0</formula>
    </cfRule>
  </conditionalFormatting>
  <conditionalFormatting sqref="AD94">
    <cfRule type="containsBlanks" dxfId="311" priority="68">
      <formula>LEN(TRIM(AD94))=0</formula>
    </cfRule>
  </conditionalFormatting>
  <conditionalFormatting sqref="U95:AE95">
    <cfRule type="containsBlanks" dxfId="310" priority="67">
      <formula>LEN(TRIM(U95))=0</formula>
    </cfRule>
  </conditionalFormatting>
  <conditionalFormatting sqref="AD96:AD97">
    <cfRule type="containsBlanks" dxfId="309" priority="66">
      <formula>LEN(TRIM(AD96))=0</formula>
    </cfRule>
  </conditionalFormatting>
  <conditionalFormatting sqref="AD100">
    <cfRule type="containsBlanks" dxfId="308" priority="64">
      <formula>LEN(TRIM(AD100))=0</formula>
    </cfRule>
  </conditionalFormatting>
  <conditionalFormatting sqref="AD101">
    <cfRule type="containsBlanks" dxfId="307" priority="63">
      <formula>LEN(TRIM(AD101))=0</formula>
    </cfRule>
  </conditionalFormatting>
  <conditionalFormatting sqref="AE107">
    <cfRule type="containsBlanks" dxfId="306" priority="62">
      <formula>LEN(TRIM(AE107))=0</formula>
    </cfRule>
  </conditionalFormatting>
  <conditionalFormatting sqref="Y113:AC114">
    <cfRule type="containsBlanks" dxfId="305" priority="61">
      <formula>LEN(TRIM(Y113))=0</formula>
    </cfRule>
  </conditionalFormatting>
  <conditionalFormatting sqref="Y115:AC118">
    <cfRule type="containsBlanks" dxfId="304" priority="60">
      <formula>LEN(TRIM(Y115))=0</formula>
    </cfRule>
  </conditionalFormatting>
  <conditionalFormatting sqref="Y118:AC118">
    <cfRule type="containsBlanks" dxfId="303" priority="59">
      <formula>LEN(TRIM(Y118))=0</formula>
    </cfRule>
  </conditionalFormatting>
  <conditionalFormatting sqref="AB24:AB29">
    <cfRule type="containsBlanks" dxfId="302" priority="58">
      <formula>LEN(TRIM(AB24))=0</formula>
    </cfRule>
  </conditionalFormatting>
  <conditionalFormatting sqref="Z88">
    <cfRule type="containsBlanks" dxfId="301" priority="57">
      <formula>LEN(TRIM(Z88))=0</formula>
    </cfRule>
  </conditionalFormatting>
  <conditionalFormatting sqref="AD113:AD114">
    <cfRule type="containsBlanks" dxfId="300" priority="56">
      <formula>LEN(TRIM(AD113))=0</formula>
    </cfRule>
  </conditionalFormatting>
  <conditionalFormatting sqref="AD115:AD118">
    <cfRule type="containsBlanks" dxfId="299" priority="55">
      <formula>LEN(TRIM(AD115))=0</formula>
    </cfRule>
  </conditionalFormatting>
  <conditionalFormatting sqref="AD118">
    <cfRule type="containsBlanks" dxfId="298" priority="54">
      <formula>LEN(TRIM(AD118))=0</formula>
    </cfRule>
  </conditionalFormatting>
  <conditionalFormatting sqref="Y36:Y43">
    <cfRule type="containsBlanks" dxfId="297" priority="53">
      <formula>LEN(TRIM(Y36))=0</formula>
    </cfRule>
  </conditionalFormatting>
  <conditionalFormatting sqref="AB19:AB22">
    <cfRule type="containsBlanks" dxfId="296" priority="52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5" priority="51">
      <formula>LEN(TRIM(AF15))=0</formula>
    </cfRule>
  </conditionalFormatting>
  <conditionalFormatting sqref="AG68:AQ68 AG61:AM61 AO61:AQ61 AK69">
    <cfRule type="containsBlanks" dxfId="294" priority="50">
      <formula>LEN(TRIM(AG61))=0</formula>
    </cfRule>
  </conditionalFormatting>
  <conditionalFormatting sqref="AG82:AQ82">
    <cfRule type="containsBlanks" dxfId="293" priority="49">
      <formula>LEN(TRIM(AG82))=0</formula>
    </cfRule>
  </conditionalFormatting>
  <conditionalFormatting sqref="AG44:AQ44">
    <cfRule type="containsBlanks" dxfId="292" priority="39">
      <formula>LEN(TRIM(AG44))=0</formula>
    </cfRule>
  </conditionalFormatting>
  <conditionalFormatting sqref="AG72:AQ72">
    <cfRule type="containsBlanks" dxfId="291" priority="48">
      <formula>LEN(TRIM(AG72))=0</formula>
    </cfRule>
  </conditionalFormatting>
  <conditionalFormatting sqref="AM45:AM46">
    <cfRule type="containsBlanks" dxfId="290" priority="38">
      <formula>LEN(TRIM(AM45))=0</formula>
    </cfRule>
  </conditionalFormatting>
  <conditionalFormatting sqref="AK90">
    <cfRule type="containsBlanks" dxfId="289" priority="27">
      <formula>LEN(TRIM(AK90))=0</formula>
    </cfRule>
  </conditionalFormatting>
  <conditionalFormatting sqref="AG106:AQ106">
    <cfRule type="containsBlanks" dxfId="288" priority="47">
      <formula>LEN(TRIM(AG106))=0</formula>
    </cfRule>
  </conditionalFormatting>
  <conditionalFormatting sqref="AP64">
    <cfRule type="containsBlanks" dxfId="287" priority="36">
      <formula>LEN(TRIM(AP64))=0</formula>
    </cfRule>
  </conditionalFormatting>
  <conditionalFormatting sqref="AG92:AQ93 AG99:AQ99">
    <cfRule type="containsBlanks" dxfId="286" priority="46">
      <formula>LEN(TRIM(AG92))=0</formula>
    </cfRule>
  </conditionalFormatting>
  <conditionalFormatting sqref="AK70:AK71">
    <cfRule type="containsBlanks" dxfId="285" priority="35">
      <formula>LEN(TRIM(AK70))=0</formula>
    </cfRule>
  </conditionalFormatting>
  <conditionalFormatting sqref="AP98">
    <cfRule type="containsBlanks" dxfId="284" priority="23">
      <formula>LEN(TRIM(AP98))=0</formula>
    </cfRule>
  </conditionalFormatting>
  <conditionalFormatting sqref="AK30">
    <cfRule type="containsBlanks" dxfId="283" priority="45">
      <formula>LEN(TRIM(AK30))=0</formula>
    </cfRule>
  </conditionalFormatting>
  <conditionalFormatting sqref="AN61">
    <cfRule type="containsBlanks" dxfId="282" priority="44">
      <formula>LEN(TRIM(AN61))=0</formula>
    </cfRule>
  </conditionalFormatting>
  <conditionalFormatting sqref="AG23:AQ23">
    <cfRule type="containsBlanks" dxfId="281" priority="43">
      <formula>LEN(TRIM(AG23))=0</formula>
    </cfRule>
  </conditionalFormatting>
  <conditionalFormatting sqref="AG87:AQ87">
    <cfRule type="containsBlanks" dxfId="280" priority="42">
      <formula>LEN(TRIM(AG87))=0</formula>
    </cfRule>
  </conditionalFormatting>
  <conditionalFormatting sqref="AG83:AH83">
    <cfRule type="containsBlanks" dxfId="279" priority="30">
      <formula>LEN(TRIM(AG83))=0</formula>
    </cfRule>
  </conditionalFormatting>
  <conditionalFormatting sqref="AG84:AH84">
    <cfRule type="containsBlanks" dxfId="278" priority="29">
      <formula>LEN(TRIM(AG84))=0</formula>
    </cfRule>
  </conditionalFormatting>
  <conditionalFormatting sqref="AJ31 AN31:AN34 AJ33">
    <cfRule type="containsBlanks" dxfId="277" priority="41">
      <formula>LEN(TRIM(AJ31))=0</formula>
    </cfRule>
  </conditionalFormatting>
  <conditionalFormatting sqref="AG89:AQ89">
    <cfRule type="containsBlanks" dxfId="276" priority="28">
      <formula>LEN(TRIM(AG89))=0</formula>
    </cfRule>
  </conditionalFormatting>
  <conditionalFormatting sqref="AM36:AM43">
    <cfRule type="containsBlanks" dxfId="275" priority="40">
      <formula>LEN(TRIM(AM36))=0</formula>
    </cfRule>
  </conditionalFormatting>
  <conditionalFormatting sqref="AK51:AK53">
    <cfRule type="containsBlanks" dxfId="274" priority="37">
      <formula>LEN(TRIM(AK51))=0</formula>
    </cfRule>
  </conditionalFormatting>
  <conditionalFormatting sqref="AO73:AO74 AO79:AO80">
    <cfRule type="containsBlanks" dxfId="273" priority="34">
      <formula>LEN(TRIM(AO73))=0</formula>
    </cfRule>
  </conditionalFormatting>
  <conditionalFormatting sqref="AO75:AO77">
    <cfRule type="containsBlanks" dxfId="272" priority="33">
      <formula>LEN(TRIM(AO75))=0</formula>
    </cfRule>
  </conditionalFormatting>
  <conditionalFormatting sqref="AO78">
    <cfRule type="containsBlanks" dxfId="271" priority="32">
      <formula>LEN(TRIM(AO78))=0</formula>
    </cfRule>
  </conditionalFormatting>
  <conditionalFormatting sqref="AG85:AH85">
    <cfRule type="containsBlanks" dxfId="270" priority="31">
      <formula>LEN(TRIM(AG85))=0</formula>
    </cfRule>
  </conditionalFormatting>
  <conditionalFormatting sqref="AP94">
    <cfRule type="containsBlanks" dxfId="269" priority="26">
      <formula>LEN(TRIM(AP94))=0</formula>
    </cfRule>
  </conditionalFormatting>
  <conditionalFormatting sqref="AG95:AQ95">
    <cfRule type="containsBlanks" dxfId="268" priority="25">
      <formula>LEN(TRIM(AG95))=0</formula>
    </cfRule>
  </conditionalFormatting>
  <conditionalFormatting sqref="AP96:AP97">
    <cfRule type="containsBlanks" dxfId="267" priority="24">
      <formula>LEN(TRIM(AP96))=0</formula>
    </cfRule>
  </conditionalFormatting>
  <conditionalFormatting sqref="AP100">
    <cfRule type="containsBlanks" dxfId="266" priority="22">
      <formula>LEN(TRIM(AP100))=0</formula>
    </cfRule>
  </conditionalFormatting>
  <conditionalFormatting sqref="AP101">
    <cfRule type="containsBlanks" dxfId="265" priority="21">
      <formula>LEN(TRIM(AP101))=0</formula>
    </cfRule>
  </conditionalFormatting>
  <conditionalFormatting sqref="AQ107">
    <cfRule type="containsBlanks" dxfId="264" priority="20">
      <formula>LEN(TRIM(AQ107))=0</formula>
    </cfRule>
  </conditionalFormatting>
  <conditionalFormatting sqref="AK113:AO114">
    <cfRule type="containsBlanks" dxfId="263" priority="19">
      <formula>LEN(TRIM(AK113))=0</formula>
    </cfRule>
  </conditionalFormatting>
  <conditionalFormatting sqref="AK115:AO118">
    <cfRule type="containsBlanks" dxfId="262" priority="18">
      <formula>LEN(TRIM(AK115))=0</formula>
    </cfRule>
  </conditionalFormatting>
  <conditionalFormatting sqref="AK118:AO118">
    <cfRule type="containsBlanks" dxfId="261" priority="17">
      <formula>LEN(TRIM(AK118))=0</formula>
    </cfRule>
  </conditionalFormatting>
  <conditionalFormatting sqref="AN24:AN29">
    <cfRule type="containsBlanks" dxfId="260" priority="16">
      <formula>LEN(TRIM(AN24))=0</formula>
    </cfRule>
  </conditionalFormatting>
  <conditionalFormatting sqref="AL88">
    <cfRule type="containsBlanks" dxfId="259" priority="15">
      <formula>LEN(TRIM(AL88))=0</formula>
    </cfRule>
  </conditionalFormatting>
  <conditionalFormatting sqref="AP113:AP114">
    <cfRule type="containsBlanks" dxfId="258" priority="14">
      <formula>LEN(TRIM(AP113))=0</formula>
    </cfRule>
  </conditionalFormatting>
  <conditionalFormatting sqref="AP115:AP118">
    <cfRule type="containsBlanks" dxfId="257" priority="13">
      <formula>LEN(TRIM(AP115))=0</formula>
    </cfRule>
  </conditionalFormatting>
  <conditionalFormatting sqref="AP118">
    <cfRule type="containsBlanks" dxfId="256" priority="12">
      <formula>LEN(TRIM(AP118))=0</formula>
    </cfRule>
  </conditionalFormatting>
  <conditionalFormatting sqref="AK36:AK43">
    <cfRule type="containsBlanks" dxfId="255" priority="11">
      <formula>LEN(TRIM(AK36))=0</formula>
    </cfRule>
  </conditionalFormatting>
  <conditionalFormatting sqref="AN19:AN22">
    <cfRule type="containsBlanks" dxfId="254" priority="10">
      <formula>LEN(TRIM(AN19))=0</formula>
    </cfRule>
  </conditionalFormatting>
  <conditionalFormatting sqref="O47:O48">
    <cfRule type="containsBlanks" dxfId="253" priority="6">
      <formula>LEN(TRIM(O47))=0</formula>
    </cfRule>
  </conditionalFormatting>
  <conditionalFormatting sqref="AA47:AA48">
    <cfRule type="containsBlanks" dxfId="252" priority="5">
      <formula>LEN(TRIM(AA47))=0</formula>
    </cfRule>
  </conditionalFormatting>
  <conditionalFormatting sqref="AM47:AM48">
    <cfRule type="containsBlanks" dxfId="251" priority="4">
      <formula>LEN(TRIM(AM47))=0</formula>
    </cfRule>
  </conditionalFormatting>
  <conditionalFormatting sqref="K47:K48">
    <cfRule type="containsBlanks" dxfId="250" priority="3">
      <formula>LEN(TRIM(K47))=0</formula>
    </cfRule>
  </conditionalFormatting>
  <conditionalFormatting sqref="W47:W48">
    <cfRule type="containsBlanks" dxfId="249" priority="2">
      <formula>LEN(TRIM(W47))=0</formula>
    </cfRule>
  </conditionalFormatting>
  <conditionalFormatting sqref="AI47:AI48">
    <cfRule type="containsBlanks" dxfId="248" priority="1">
      <formula>LEN(TRIM(AI47))=0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 xr:uid="{00000000-0002-0000-0300-000000000000}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 xr:uid="{00000000-0002-0000-0300-000001000000}"/>
  </dataValidations>
  <printOptions horizontalCentered="1"/>
  <pageMargins left="0.19685039370078741" right="0.11811023622047245" top="0.15748031496062992" bottom="0.38" header="0.19685039370078741" footer="0.15748031496062992"/>
  <pageSetup paperSize="9" scale="63" orientation="landscape" horizontalDpi="4294967295" verticalDpi="4294967295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tabColor rgb="FF002060"/>
  </sheetPr>
  <dimension ref="A1:EF386"/>
  <sheetViews>
    <sheetView showGridLines="0" view="pageBreakPreview" zoomScale="90" zoomScaleNormal="90" zoomScaleSheetLayoutView="90" workbookViewId="0">
      <pane xSplit="7" ySplit="14" topLeftCell="AA260" activePane="bottomRight" state="frozen"/>
      <selection activeCell="A31" sqref="A31"/>
      <selection pane="topRight" activeCell="A31" sqref="A31"/>
      <selection pane="bottomLeft" activeCell="A31" sqref="A31"/>
      <selection pane="bottomRight" activeCell="AN210" sqref="AN210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1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8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524" t="s">
        <v>37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7"/>
      <c r="AH2" s="302"/>
      <c r="AI2" s="217"/>
      <c r="AJ2" s="217"/>
      <c r="AK2" s="217"/>
      <c r="AL2" s="217"/>
      <c r="AM2" s="306"/>
      <c r="AN2" s="217"/>
      <c r="AO2" s="217"/>
      <c r="AP2" s="217"/>
      <c r="AQ2" s="217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524" t="s">
        <v>39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7"/>
      <c r="AH4" s="302"/>
      <c r="AI4" s="217"/>
      <c r="AJ4" s="217"/>
      <c r="AK4" s="217"/>
      <c r="AL4" s="217"/>
      <c r="AM4" s="306"/>
      <c r="AN4" s="217"/>
      <c r="AO4" s="217"/>
      <c r="AP4" s="217"/>
      <c r="AQ4" s="217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25">
      <c r="A6" s="231"/>
      <c r="B6" s="231"/>
      <c r="C6" s="231"/>
      <c r="D6" s="232"/>
      <c r="E6" s="232"/>
      <c r="F6" s="232"/>
      <c r="G6" s="232"/>
      <c r="H6" s="23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4"/>
      <c r="B7" s="244"/>
      <c r="C7" s="244"/>
      <c r="D7" s="245"/>
      <c r="E7" s="245"/>
      <c r="F7" s="245"/>
      <c r="G7" s="245"/>
      <c r="H7" s="246"/>
      <c r="I7" s="610" t="s">
        <v>108</v>
      </c>
      <c r="J7" s="611" t="s">
        <v>108</v>
      </c>
      <c r="K7" s="612"/>
      <c r="L7" s="610" t="s">
        <v>109</v>
      </c>
      <c r="M7" s="611"/>
      <c r="N7" s="611"/>
      <c r="O7" s="611"/>
      <c r="P7" s="611"/>
      <c r="Q7" s="611"/>
      <c r="R7" s="611"/>
      <c r="S7" s="612"/>
      <c r="T7" s="271"/>
      <c r="U7" s="610" t="s">
        <v>108</v>
      </c>
      <c r="V7" s="611" t="s">
        <v>108</v>
      </c>
      <c r="W7" s="612"/>
      <c r="X7" s="610" t="s">
        <v>109</v>
      </c>
      <c r="Y7" s="611"/>
      <c r="Z7" s="611"/>
      <c r="AA7" s="611"/>
      <c r="AB7" s="611"/>
      <c r="AC7" s="611"/>
      <c r="AD7" s="611"/>
      <c r="AE7" s="612"/>
      <c r="AF7" s="271"/>
      <c r="AG7" s="610" t="s">
        <v>108</v>
      </c>
      <c r="AH7" s="611" t="s">
        <v>108</v>
      </c>
      <c r="AI7" s="612"/>
      <c r="AJ7" s="610" t="s">
        <v>109</v>
      </c>
      <c r="AK7" s="611"/>
      <c r="AL7" s="611"/>
      <c r="AM7" s="611"/>
      <c r="AN7" s="611"/>
      <c r="AO7" s="611"/>
      <c r="AP7" s="611"/>
      <c r="AQ7" s="612"/>
      <c r="AR7" s="18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8" t="s">
        <v>47</v>
      </c>
      <c r="B8" s="629"/>
      <c r="C8" s="629"/>
      <c r="D8" s="629" t="s">
        <v>40</v>
      </c>
      <c r="E8" s="629"/>
      <c r="F8" s="629"/>
      <c r="G8" s="632"/>
      <c r="H8" s="634" t="str">
        <f>'1. Sažetak'!G20</f>
        <v>PLAN 2020.</v>
      </c>
      <c r="I8" s="319" t="s">
        <v>141</v>
      </c>
      <c r="J8" s="120" t="s">
        <v>96</v>
      </c>
      <c r="K8" s="317" t="s">
        <v>143</v>
      </c>
      <c r="L8" s="320" t="s">
        <v>97</v>
      </c>
      <c r="M8" s="115" t="s">
        <v>81</v>
      </c>
      <c r="N8" s="115" t="s">
        <v>41</v>
      </c>
      <c r="O8" s="115" t="s">
        <v>145</v>
      </c>
      <c r="P8" s="115" t="s">
        <v>142</v>
      </c>
      <c r="Q8" s="115" t="s">
        <v>42</v>
      </c>
      <c r="R8" s="115" t="s">
        <v>43</v>
      </c>
      <c r="S8" s="116" t="s">
        <v>44</v>
      </c>
      <c r="T8" s="561" t="str">
        <f>'1. Sažetak'!H20</f>
        <v>PROJEKCIJA 2021.</v>
      </c>
      <c r="U8" s="319" t="s">
        <v>141</v>
      </c>
      <c r="V8" s="120" t="s">
        <v>96</v>
      </c>
      <c r="W8" s="317" t="s">
        <v>143</v>
      </c>
      <c r="X8" s="320" t="s">
        <v>97</v>
      </c>
      <c r="Y8" s="115" t="s">
        <v>81</v>
      </c>
      <c r="Z8" s="115" t="s">
        <v>41</v>
      </c>
      <c r="AA8" s="115" t="s">
        <v>145</v>
      </c>
      <c r="AB8" s="115" t="s">
        <v>142</v>
      </c>
      <c r="AC8" s="115" t="s">
        <v>42</v>
      </c>
      <c r="AD8" s="115" t="s">
        <v>43</v>
      </c>
      <c r="AE8" s="116" t="s">
        <v>44</v>
      </c>
      <c r="AF8" s="572" t="str">
        <f>'1. Sažetak'!I20</f>
        <v>PROJEKCIJA 2022.</v>
      </c>
      <c r="AG8" s="319" t="s">
        <v>141</v>
      </c>
      <c r="AH8" s="120" t="s">
        <v>96</v>
      </c>
      <c r="AI8" s="317" t="s">
        <v>143</v>
      </c>
      <c r="AJ8" s="320" t="s">
        <v>97</v>
      </c>
      <c r="AK8" s="115" t="s">
        <v>81</v>
      </c>
      <c r="AL8" s="115" t="s">
        <v>41</v>
      </c>
      <c r="AM8" s="115" t="s">
        <v>145</v>
      </c>
      <c r="AN8" s="115" t="s">
        <v>142</v>
      </c>
      <c r="AO8" s="115" t="s">
        <v>42</v>
      </c>
      <c r="AP8" s="115" t="s">
        <v>43</v>
      </c>
      <c r="AQ8" s="116" t="s">
        <v>44</v>
      </c>
      <c r="AR8" s="188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</row>
    <row r="9" spans="1:136" s="2" customFormat="1" ht="16.5" customHeight="1" thickBot="1" x14ac:dyDescent="0.3">
      <c r="A9" s="630"/>
      <c r="B9" s="631"/>
      <c r="C9" s="631"/>
      <c r="D9" s="631"/>
      <c r="E9" s="631"/>
      <c r="F9" s="631"/>
      <c r="G9" s="633"/>
      <c r="H9" s="635"/>
      <c r="I9" s="117" t="s">
        <v>101</v>
      </c>
      <c r="J9" s="121" t="s">
        <v>100</v>
      </c>
      <c r="K9" s="119" t="s">
        <v>103</v>
      </c>
      <c r="L9" s="321" t="s">
        <v>102</v>
      </c>
      <c r="M9" s="118" t="s">
        <v>110</v>
      </c>
      <c r="N9" s="118" t="s">
        <v>104</v>
      </c>
      <c r="O9" s="118" t="s">
        <v>103</v>
      </c>
      <c r="P9" s="118" t="s">
        <v>102</v>
      </c>
      <c r="Q9" s="118" t="s">
        <v>105</v>
      </c>
      <c r="R9" s="118" t="s">
        <v>107</v>
      </c>
      <c r="S9" s="119" t="s">
        <v>106</v>
      </c>
      <c r="T9" s="562"/>
      <c r="U9" s="117" t="s">
        <v>101</v>
      </c>
      <c r="V9" s="121" t="s">
        <v>100</v>
      </c>
      <c r="W9" s="119" t="s">
        <v>103</v>
      </c>
      <c r="X9" s="321" t="s">
        <v>102</v>
      </c>
      <c r="Y9" s="118" t="s">
        <v>110</v>
      </c>
      <c r="Z9" s="118" t="s">
        <v>104</v>
      </c>
      <c r="AA9" s="118" t="s">
        <v>103</v>
      </c>
      <c r="AB9" s="118" t="s">
        <v>102</v>
      </c>
      <c r="AC9" s="118" t="s">
        <v>105</v>
      </c>
      <c r="AD9" s="118" t="s">
        <v>107</v>
      </c>
      <c r="AE9" s="119" t="s">
        <v>106</v>
      </c>
      <c r="AF9" s="573"/>
      <c r="AG9" s="117" t="s">
        <v>101</v>
      </c>
      <c r="AH9" s="121" t="s">
        <v>100</v>
      </c>
      <c r="AI9" s="119" t="s">
        <v>103</v>
      </c>
      <c r="AJ9" s="321" t="s">
        <v>102</v>
      </c>
      <c r="AK9" s="118" t="s">
        <v>110</v>
      </c>
      <c r="AL9" s="118" t="s">
        <v>104</v>
      </c>
      <c r="AM9" s="118" t="s">
        <v>103</v>
      </c>
      <c r="AN9" s="118" t="s">
        <v>102</v>
      </c>
      <c r="AO9" s="118" t="s">
        <v>105</v>
      </c>
      <c r="AP9" s="118" t="s">
        <v>107</v>
      </c>
      <c r="AQ9" s="119" t="s">
        <v>106</v>
      </c>
      <c r="AR9" s="188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</row>
    <row r="10" spans="1:136" s="39" customFormat="1" ht="10.5" customHeight="1" thickTop="1" thickBot="1" x14ac:dyDescent="0.3">
      <c r="A10" s="621">
        <v>1</v>
      </c>
      <c r="B10" s="622"/>
      <c r="C10" s="622"/>
      <c r="D10" s="622"/>
      <c r="E10" s="622"/>
      <c r="F10" s="622"/>
      <c r="G10" s="622"/>
      <c r="H10" s="100" t="s">
        <v>146</v>
      </c>
      <c r="I10" s="101">
        <v>3</v>
      </c>
      <c r="J10" s="304">
        <v>4</v>
      </c>
      <c r="K10" s="103">
        <v>5</v>
      </c>
      <c r="L10" s="322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2" t="s">
        <v>146</v>
      </c>
      <c r="U10" s="101">
        <v>3</v>
      </c>
      <c r="V10" s="307">
        <v>4</v>
      </c>
      <c r="W10" s="103">
        <v>5</v>
      </c>
      <c r="X10" s="322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8" t="s">
        <v>146</v>
      </c>
      <c r="AG10" s="101">
        <v>3</v>
      </c>
      <c r="AH10" s="307">
        <v>4</v>
      </c>
      <c r="AI10" s="103">
        <v>5</v>
      </c>
      <c r="AJ10" s="322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8"/>
      <c r="AS10" s="189"/>
      <c r="AT10" s="189"/>
      <c r="AU10" s="189"/>
      <c r="AV10" s="189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</row>
    <row r="11" spans="1:136" s="64" customFormat="1" ht="10.15" customHeight="1" thickTop="1" x14ac:dyDescent="0.25">
      <c r="A11" s="644"/>
      <c r="B11" s="645"/>
      <c r="C11" s="645"/>
      <c r="D11" s="645"/>
      <c r="E11" s="645"/>
      <c r="F11" s="645"/>
      <c r="G11" s="646"/>
      <c r="H11" s="166"/>
      <c r="I11" s="641">
        <f>SUM(I12:K12)</f>
        <v>1765331</v>
      </c>
      <c r="J11" s="642">
        <f>SUM(J12:L12)</f>
        <v>1344153</v>
      </c>
      <c r="K11" s="643"/>
      <c r="L11" s="323">
        <f>L12</f>
        <v>0</v>
      </c>
      <c r="M11" s="642">
        <f>SUM(M12:S12)</f>
        <v>38473000</v>
      </c>
      <c r="N11" s="642"/>
      <c r="O11" s="642"/>
      <c r="P11" s="642"/>
      <c r="Q11" s="642"/>
      <c r="R11" s="642"/>
      <c r="S11" s="643"/>
      <c r="T11" s="273"/>
      <c r="U11" s="641">
        <f>SUM(U12:W12)</f>
        <v>1765331</v>
      </c>
      <c r="V11" s="642">
        <f>SUM(V12:X12)</f>
        <v>1344153</v>
      </c>
      <c r="W11" s="643"/>
      <c r="X11" s="323">
        <f>X12</f>
        <v>0</v>
      </c>
      <c r="Y11" s="642">
        <f>SUM(Y12:AE12)</f>
        <v>38473000</v>
      </c>
      <c r="Z11" s="642"/>
      <c r="AA11" s="642"/>
      <c r="AB11" s="642"/>
      <c r="AC11" s="642"/>
      <c r="AD11" s="642"/>
      <c r="AE11" s="643"/>
      <c r="AF11" s="279"/>
      <c r="AG11" s="641">
        <f>SUM(AG12:AI12)</f>
        <v>1765331</v>
      </c>
      <c r="AH11" s="642">
        <f>SUM(AH12:AJ12)</f>
        <v>1344153</v>
      </c>
      <c r="AI11" s="643"/>
      <c r="AJ11" s="323">
        <f>AJ12</f>
        <v>0</v>
      </c>
      <c r="AK11" s="642">
        <f>SUM(AK12:AQ12)</f>
        <v>38473000</v>
      </c>
      <c r="AL11" s="642"/>
      <c r="AM11" s="642"/>
      <c r="AN11" s="642"/>
      <c r="AO11" s="642"/>
      <c r="AP11" s="642"/>
      <c r="AQ11" s="643"/>
      <c r="AR11" s="188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</row>
    <row r="12" spans="1:136" s="4" customFormat="1" ht="33.75" customHeight="1" x14ac:dyDescent="0.25">
      <c r="A12" s="234"/>
      <c r="B12" s="623" t="str">
        <f>'1. Sažetak'!B6:E6</f>
        <v>GOSPODARSKA ŠKOLA VARAŽDIN</v>
      </c>
      <c r="C12" s="623"/>
      <c r="D12" s="623"/>
      <c r="E12" s="623"/>
      <c r="F12" s="623"/>
      <c r="G12" s="623"/>
      <c r="H12" s="132">
        <f>SUM(I12:S12)</f>
        <v>40238331</v>
      </c>
      <c r="I12" s="133">
        <f t="shared" ref="I12:S12" si="0">I201+I91+I16+I188+I256</f>
        <v>421178</v>
      </c>
      <c r="J12" s="308">
        <f t="shared" si="0"/>
        <v>1209600</v>
      </c>
      <c r="K12" s="134">
        <f t="shared" si="0"/>
        <v>134553</v>
      </c>
      <c r="L12" s="324">
        <f t="shared" si="0"/>
        <v>0</v>
      </c>
      <c r="M12" s="135">
        <f t="shared" si="0"/>
        <v>525000</v>
      </c>
      <c r="N12" s="136">
        <f t="shared" si="0"/>
        <v>0</v>
      </c>
      <c r="O12" s="136">
        <f t="shared" si="0"/>
        <v>23977000</v>
      </c>
      <c r="P12" s="136">
        <f t="shared" si="0"/>
        <v>13971000</v>
      </c>
      <c r="Q12" s="136">
        <f t="shared" si="0"/>
        <v>0</v>
      </c>
      <c r="R12" s="136">
        <f t="shared" si="0"/>
        <v>0</v>
      </c>
      <c r="S12" s="134">
        <f t="shared" si="0"/>
        <v>0</v>
      </c>
      <c r="T12" s="274">
        <f>SUM(U12:AE12)</f>
        <v>40238331</v>
      </c>
      <c r="U12" s="133">
        <f t="shared" ref="U12:AE12" si="1">U201+U91+U16+U188+U256</f>
        <v>421178</v>
      </c>
      <c r="V12" s="308">
        <f t="shared" si="1"/>
        <v>1209600</v>
      </c>
      <c r="W12" s="134">
        <f t="shared" si="1"/>
        <v>134553</v>
      </c>
      <c r="X12" s="324">
        <f t="shared" si="1"/>
        <v>0</v>
      </c>
      <c r="Y12" s="135">
        <f t="shared" si="1"/>
        <v>525000</v>
      </c>
      <c r="Z12" s="136">
        <f t="shared" si="1"/>
        <v>0</v>
      </c>
      <c r="AA12" s="136">
        <f t="shared" si="1"/>
        <v>23977000</v>
      </c>
      <c r="AB12" s="136">
        <f t="shared" si="1"/>
        <v>13971000</v>
      </c>
      <c r="AC12" s="136">
        <f t="shared" si="1"/>
        <v>0</v>
      </c>
      <c r="AD12" s="136">
        <f t="shared" si="1"/>
        <v>0</v>
      </c>
      <c r="AE12" s="134">
        <f t="shared" si="1"/>
        <v>0</v>
      </c>
      <c r="AF12" s="280">
        <f>SUM(AG12:AQ12)</f>
        <v>40238331</v>
      </c>
      <c r="AG12" s="133">
        <f t="shared" ref="AG12:AQ12" si="2">AG201+AG91+AG16+AG188+AG256</f>
        <v>421178</v>
      </c>
      <c r="AH12" s="308">
        <f t="shared" si="2"/>
        <v>1209600</v>
      </c>
      <c r="AI12" s="134">
        <f t="shared" si="2"/>
        <v>134553</v>
      </c>
      <c r="AJ12" s="324">
        <f t="shared" si="2"/>
        <v>0</v>
      </c>
      <c r="AK12" s="135">
        <f t="shared" si="2"/>
        <v>525000</v>
      </c>
      <c r="AL12" s="136">
        <f t="shared" si="2"/>
        <v>0</v>
      </c>
      <c r="AM12" s="136">
        <f t="shared" si="2"/>
        <v>23977000</v>
      </c>
      <c r="AN12" s="136">
        <f t="shared" si="2"/>
        <v>13971000</v>
      </c>
      <c r="AO12" s="136">
        <f t="shared" si="2"/>
        <v>0</v>
      </c>
      <c r="AP12" s="136">
        <f t="shared" si="2"/>
        <v>0</v>
      </c>
      <c r="AQ12" s="134">
        <f t="shared" si="2"/>
        <v>0</v>
      </c>
      <c r="AR12" s="188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</row>
    <row r="13" spans="1:136" s="73" customFormat="1" ht="36" x14ac:dyDescent="0.25">
      <c r="A13" s="636" t="s">
        <v>84</v>
      </c>
      <c r="B13" s="637"/>
      <c r="C13" s="637"/>
      <c r="D13" s="637"/>
      <c r="E13" s="637"/>
      <c r="F13" s="637"/>
      <c r="G13" s="638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09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5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09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5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1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09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5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8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</row>
    <row r="14" spans="1:136" s="64" customFormat="1" ht="11.45" customHeight="1" x14ac:dyDescent="0.25">
      <c r="A14" s="235"/>
      <c r="B14" s="219"/>
      <c r="C14" s="219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6"/>
      <c r="T14" s="27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6"/>
      <c r="AF14" s="276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6"/>
      <c r="AR14" s="188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</row>
    <row r="15" spans="1:136" s="64" customFormat="1" ht="18" customHeight="1" x14ac:dyDescent="0.25">
      <c r="A15" s="639" t="s">
        <v>73</v>
      </c>
      <c r="B15" s="640"/>
      <c r="C15" s="640"/>
      <c r="D15" s="640"/>
      <c r="E15" s="640"/>
      <c r="F15" s="640"/>
      <c r="G15" s="640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7"/>
      <c r="T15" s="27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7"/>
      <c r="AF15" s="277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7"/>
      <c r="AR15" s="188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</row>
    <row r="16" spans="1:136" s="113" customFormat="1" ht="27" customHeight="1" x14ac:dyDescent="0.25">
      <c r="A16" s="649" t="s">
        <v>98</v>
      </c>
      <c r="B16" s="650"/>
      <c r="C16" s="650"/>
      <c r="D16" s="619" t="s">
        <v>99</v>
      </c>
      <c r="E16" s="619"/>
      <c r="F16" s="619"/>
      <c r="G16" s="620"/>
      <c r="H16" s="97">
        <f>SUM(I16:S16)</f>
        <v>24501731</v>
      </c>
      <c r="I16" s="98">
        <f>I17+I46+I79</f>
        <v>321178</v>
      </c>
      <c r="J16" s="310">
        <f t="shared" ref="J16:S16" si="3">J17+J46+J79</f>
        <v>0</v>
      </c>
      <c r="K16" s="127">
        <f t="shared" si="3"/>
        <v>134553</v>
      </c>
      <c r="L16" s="326">
        <f t="shared" si="3"/>
        <v>0</v>
      </c>
      <c r="M16" s="124">
        <f t="shared" si="3"/>
        <v>0</v>
      </c>
      <c r="N16" s="99">
        <f t="shared" si="3"/>
        <v>0</v>
      </c>
      <c r="O16" s="99">
        <f t="shared" si="3"/>
        <v>23977000</v>
      </c>
      <c r="P16" s="99">
        <f t="shared" si="3"/>
        <v>69000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8">
        <f>SUM(U16:AE16)</f>
        <v>24501731</v>
      </c>
      <c r="U16" s="98">
        <f>U17+U46+U79</f>
        <v>321178</v>
      </c>
      <c r="V16" s="310">
        <f t="shared" ref="V16" si="4">V17+V46+V79</f>
        <v>0</v>
      </c>
      <c r="W16" s="127">
        <f t="shared" ref="W16" si="5">W17+W46+W79</f>
        <v>134553</v>
      </c>
      <c r="X16" s="326">
        <f t="shared" ref="X16" si="6">X17+X46+X79</f>
        <v>0</v>
      </c>
      <c r="Y16" s="124">
        <f t="shared" ref="Y16" si="7">Y17+Y46+Y79</f>
        <v>0</v>
      </c>
      <c r="Z16" s="99">
        <f t="shared" ref="Z16" si="8">Z17+Z46+Z79</f>
        <v>0</v>
      </c>
      <c r="AA16" s="99">
        <f t="shared" ref="AA16" si="9">AA17+AA46+AA79</f>
        <v>23977000</v>
      </c>
      <c r="AB16" s="99">
        <f t="shared" ref="AB16" si="10">AB17+AB46+AB79</f>
        <v>69000</v>
      </c>
      <c r="AC16" s="99">
        <f t="shared" ref="AC16" si="11">AC17+AC46+AC79</f>
        <v>0</v>
      </c>
      <c r="AD16" s="99">
        <f t="shared" ref="AD16" si="12">AD17+AD46+AD79</f>
        <v>0</v>
      </c>
      <c r="AE16" s="127">
        <f t="shared" ref="AE16" si="13">AE17+AE46+AE79</f>
        <v>0</v>
      </c>
      <c r="AF16" s="282">
        <f>SUM(AG16:AQ16)</f>
        <v>24501731</v>
      </c>
      <c r="AG16" s="98">
        <f>AG17+AG46+AG79</f>
        <v>321178</v>
      </c>
      <c r="AH16" s="310">
        <f t="shared" ref="AH16" si="14">AH17+AH46+AH79</f>
        <v>0</v>
      </c>
      <c r="AI16" s="127">
        <f t="shared" ref="AI16" si="15">AI17+AI46+AI79</f>
        <v>134553</v>
      </c>
      <c r="AJ16" s="326">
        <f t="shared" ref="AJ16" si="16">AJ17+AJ46+AJ79</f>
        <v>0</v>
      </c>
      <c r="AK16" s="124">
        <f t="shared" ref="AK16" si="17">AK17+AK46+AK79</f>
        <v>0</v>
      </c>
      <c r="AL16" s="99">
        <f t="shared" ref="AL16" si="18">AL17+AL46+AL79</f>
        <v>0</v>
      </c>
      <c r="AM16" s="99">
        <f t="shared" ref="AM16" si="19">AM17+AM46+AM79</f>
        <v>23977000</v>
      </c>
      <c r="AN16" s="99">
        <f t="shared" ref="AN16" si="20">AN17+AN46+AN79</f>
        <v>69000</v>
      </c>
      <c r="AO16" s="99">
        <f t="shared" ref="AO16" si="21">AO17+AO46+AO79</f>
        <v>0</v>
      </c>
      <c r="AP16" s="99">
        <f t="shared" ref="AP16" si="22">AP17+AP46+AP79</f>
        <v>0</v>
      </c>
      <c r="AQ16" s="127">
        <f t="shared" ref="AQ16" si="23">AQ17+AQ46+AQ79</f>
        <v>0</v>
      </c>
      <c r="AR16" s="213"/>
      <c r="AS16" s="339"/>
      <c r="AT16" s="592" t="s">
        <v>132</v>
      </c>
      <c r="AU16" s="592"/>
      <c r="AV16" s="592"/>
      <c r="AW16" s="193"/>
      <c r="AX16" s="198"/>
      <c r="AY16" s="198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</row>
    <row r="17" spans="1:136" s="74" customFormat="1" ht="25.9" customHeight="1" x14ac:dyDescent="0.25">
      <c r="A17" s="593" t="s">
        <v>291</v>
      </c>
      <c r="B17" s="594"/>
      <c r="C17" s="594"/>
      <c r="D17" s="595" t="s">
        <v>292</v>
      </c>
      <c r="E17" s="595"/>
      <c r="F17" s="595"/>
      <c r="G17" s="596"/>
      <c r="H17" s="83">
        <f>SUM(I17:S17)</f>
        <v>0</v>
      </c>
      <c r="I17" s="84">
        <f>I18+I35</f>
        <v>0</v>
      </c>
      <c r="J17" s="311">
        <f>J18+J35</f>
        <v>0</v>
      </c>
      <c r="K17" s="86">
        <f t="shared" ref="K17:S17" si="24">K18+K35</f>
        <v>0</v>
      </c>
      <c r="L17" s="327">
        <f t="shared" si="24"/>
        <v>0</v>
      </c>
      <c r="M17" s="125">
        <f t="shared" si="24"/>
        <v>0</v>
      </c>
      <c r="N17" s="85">
        <f t="shared" si="24"/>
        <v>0</v>
      </c>
      <c r="O17" s="85">
        <f t="shared" si="24"/>
        <v>0</v>
      </c>
      <c r="P17" s="85">
        <f t="shared" si="24"/>
        <v>0</v>
      </c>
      <c r="Q17" s="85">
        <f t="shared" si="24"/>
        <v>0</v>
      </c>
      <c r="R17" s="85">
        <f t="shared" si="24"/>
        <v>0</v>
      </c>
      <c r="S17" s="86">
        <f t="shared" si="24"/>
        <v>0</v>
      </c>
      <c r="T17" s="267">
        <f t="shared" ref="T17:T26" si="25">SUM(U17:AE17)</f>
        <v>0</v>
      </c>
      <c r="U17" s="84">
        <f>U18+U35</f>
        <v>0</v>
      </c>
      <c r="V17" s="311">
        <f>V18+V35</f>
        <v>0</v>
      </c>
      <c r="W17" s="86">
        <f t="shared" ref="W17:AE17" si="26">W18+W35</f>
        <v>0</v>
      </c>
      <c r="X17" s="327">
        <f t="shared" si="26"/>
        <v>0</v>
      </c>
      <c r="Y17" s="125">
        <f t="shared" si="26"/>
        <v>0</v>
      </c>
      <c r="Z17" s="85">
        <f t="shared" si="26"/>
        <v>0</v>
      </c>
      <c r="AA17" s="85">
        <f t="shared" si="26"/>
        <v>0</v>
      </c>
      <c r="AB17" s="85">
        <f t="shared" si="26"/>
        <v>0</v>
      </c>
      <c r="AC17" s="85">
        <f t="shared" si="26"/>
        <v>0</v>
      </c>
      <c r="AD17" s="85">
        <f t="shared" si="26"/>
        <v>0</v>
      </c>
      <c r="AE17" s="86">
        <f t="shared" si="26"/>
        <v>0</v>
      </c>
      <c r="AF17" s="283">
        <f>SUM(AG17:AQ17)</f>
        <v>0</v>
      </c>
      <c r="AG17" s="84">
        <f>AG18+AG35</f>
        <v>0</v>
      </c>
      <c r="AH17" s="311">
        <f>AH18+AH35</f>
        <v>0</v>
      </c>
      <c r="AI17" s="86">
        <f>AI18+AI35</f>
        <v>0</v>
      </c>
      <c r="AJ17" s="327">
        <f>AJ18+AJ35</f>
        <v>0</v>
      </c>
      <c r="AK17" s="125">
        <f t="shared" ref="AK17:AQ17" si="27">AK18+AK35</f>
        <v>0</v>
      </c>
      <c r="AL17" s="85">
        <f t="shared" si="27"/>
        <v>0</v>
      </c>
      <c r="AM17" s="85">
        <f t="shared" si="27"/>
        <v>0</v>
      </c>
      <c r="AN17" s="85">
        <f t="shared" si="27"/>
        <v>0</v>
      </c>
      <c r="AO17" s="85">
        <f t="shared" si="27"/>
        <v>0</v>
      </c>
      <c r="AP17" s="85">
        <f t="shared" si="27"/>
        <v>0</v>
      </c>
      <c r="AQ17" s="86">
        <f t="shared" si="27"/>
        <v>0</v>
      </c>
      <c r="AR17" s="213"/>
      <c r="AS17" s="129"/>
      <c r="AT17" s="264" t="s">
        <v>119</v>
      </c>
      <c r="AU17" s="264" t="s">
        <v>154</v>
      </c>
      <c r="AV17" s="264" t="s">
        <v>290</v>
      </c>
      <c r="AX17" s="108"/>
      <c r="AY17" s="10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</row>
    <row r="18" spans="1:136" s="74" customFormat="1" ht="15.75" customHeight="1" x14ac:dyDescent="0.25">
      <c r="A18" s="502">
        <v>3</v>
      </c>
      <c r="B18" s="68"/>
      <c r="C18" s="90"/>
      <c r="D18" s="584" t="s">
        <v>16</v>
      </c>
      <c r="E18" s="584"/>
      <c r="F18" s="584"/>
      <c r="G18" s="585"/>
      <c r="H18" s="75">
        <f t="shared" ref="H18:H25" si="28">SUM(I18:S18)</f>
        <v>0</v>
      </c>
      <c r="I18" s="77">
        <f>I19+I23+I33+I28+I31</f>
        <v>0</v>
      </c>
      <c r="J18" s="61">
        <f t="shared" ref="J18:S18" si="29">J19+J23+J33+J28+J31</f>
        <v>0</v>
      </c>
      <c r="K18" s="79">
        <f t="shared" si="29"/>
        <v>0</v>
      </c>
      <c r="L18" s="328">
        <f t="shared" si="29"/>
        <v>0</v>
      </c>
      <c r="M18" s="95">
        <f t="shared" si="29"/>
        <v>0</v>
      </c>
      <c r="N18" s="78">
        <f t="shared" si="29"/>
        <v>0</v>
      </c>
      <c r="O18" s="78">
        <f t="shared" si="29"/>
        <v>0</v>
      </c>
      <c r="P18" s="78">
        <f t="shared" si="29"/>
        <v>0</v>
      </c>
      <c r="Q18" s="78">
        <f t="shared" si="29"/>
        <v>0</v>
      </c>
      <c r="R18" s="78">
        <f t="shared" si="29"/>
        <v>0</v>
      </c>
      <c r="S18" s="79">
        <f t="shared" si="29"/>
        <v>0</v>
      </c>
      <c r="T18" s="254">
        <f t="shared" si="25"/>
        <v>0</v>
      </c>
      <c r="U18" s="77">
        <f>U19+U23+U33+U28+U31</f>
        <v>0</v>
      </c>
      <c r="V18" s="61">
        <f t="shared" ref="V18:AE18" si="30">V19+V23+V33+V28+V31</f>
        <v>0</v>
      </c>
      <c r="W18" s="79">
        <f t="shared" si="30"/>
        <v>0</v>
      </c>
      <c r="X18" s="328">
        <f t="shared" si="30"/>
        <v>0</v>
      </c>
      <c r="Y18" s="95">
        <f t="shared" si="30"/>
        <v>0</v>
      </c>
      <c r="Z18" s="78">
        <f t="shared" si="30"/>
        <v>0</v>
      </c>
      <c r="AA18" s="78">
        <f t="shared" si="30"/>
        <v>0</v>
      </c>
      <c r="AB18" s="78">
        <f t="shared" si="30"/>
        <v>0</v>
      </c>
      <c r="AC18" s="78">
        <f t="shared" si="30"/>
        <v>0</v>
      </c>
      <c r="AD18" s="78">
        <f t="shared" si="30"/>
        <v>0</v>
      </c>
      <c r="AE18" s="79">
        <f t="shared" si="30"/>
        <v>0</v>
      </c>
      <c r="AF18" s="284">
        <f t="shared" ref="AF18:AF25" si="31">SUM(AG18:AQ18)</f>
        <v>0</v>
      </c>
      <c r="AG18" s="77">
        <f>AG19+AG23+AG33+AG28+AG31</f>
        <v>0</v>
      </c>
      <c r="AH18" s="61">
        <f t="shared" ref="AH18:AQ18" si="32">AH19+AH23+AH33+AH28+AH31</f>
        <v>0</v>
      </c>
      <c r="AI18" s="79">
        <f t="shared" si="32"/>
        <v>0</v>
      </c>
      <c r="AJ18" s="328">
        <f t="shared" si="32"/>
        <v>0</v>
      </c>
      <c r="AK18" s="95">
        <f t="shared" si="32"/>
        <v>0</v>
      </c>
      <c r="AL18" s="78">
        <f t="shared" si="32"/>
        <v>0</v>
      </c>
      <c r="AM18" s="78">
        <f t="shared" si="32"/>
        <v>0</v>
      </c>
      <c r="AN18" s="78">
        <f t="shared" si="32"/>
        <v>0</v>
      </c>
      <c r="AO18" s="78">
        <f t="shared" si="32"/>
        <v>0</v>
      </c>
      <c r="AP18" s="78">
        <f t="shared" si="32"/>
        <v>0</v>
      </c>
      <c r="AQ18" s="79">
        <f t="shared" si="32"/>
        <v>0</v>
      </c>
      <c r="AR18" s="213"/>
      <c r="AS18" s="108">
        <v>311</v>
      </c>
      <c r="AT18" s="199">
        <f>SUMIFS($H$16:$H$261,$C$16:$C$261,$AS18)</f>
        <v>12257846</v>
      </c>
      <c r="AU18" s="199">
        <f>SUMIFS($T$16:$T$261,$C$16:$C$261,$AS18)</f>
        <v>12257846</v>
      </c>
      <c r="AV18" s="199">
        <f>SUMIFS($AF$16:$AF$261,$C$16:$C$261,$AS18)</f>
        <v>12257846</v>
      </c>
      <c r="AX18" s="107"/>
      <c r="AY18" s="107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</row>
    <row r="19" spans="1:136" s="73" customFormat="1" ht="15.75" customHeight="1" x14ac:dyDescent="0.25">
      <c r="A19" s="588">
        <v>31</v>
      </c>
      <c r="B19" s="589"/>
      <c r="C19" s="90"/>
      <c r="D19" s="584" t="s">
        <v>0</v>
      </c>
      <c r="E19" s="584"/>
      <c r="F19" s="584"/>
      <c r="G19" s="585"/>
      <c r="H19" s="75">
        <f t="shared" si="28"/>
        <v>0</v>
      </c>
      <c r="I19" s="77">
        <f>SUM(I20:I22)</f>
        <v>0</v>
      </c>
      <c r="J19" s="61">
        <f>SUM(J20:J22)</f>
        <v>0</v>
      </c>
      <c r="K19" s="79">
        <f t="shared" ref="K19:S19" si="33">SUM(K20:K22)</f>
        <v>0</v>
      </c>
      <c r="L19" s="328">
        <f t="shared" si="33"/>
        <v>0</v>
      </c>
      <c r="M19" s="95">
        <f t="shared" si="33"/>
        <v>0</v>
      </c>
      <c r="N19" s="78">
        <f t="shared" si="33"/>
        <v>0</v>
      </c>
      <c r="O19" s="78">
        <f t="shared" si="33"/>
        <v>0</v>
      </c>
      <c r="P19" s="78">
        <f t="shared" si="33"/>
        <v>0</v>
      </c>
      <c r="Q19" s="78">
        <f t="shared" si="33"/>
        <v>0</v>
      </c>
      <c r="R19" s="78">
        <f t="shared" si="33"/>
        <v>0</v>
      </c>
      <c r="S19" s="79">
        <f t="shared" si="33"/>
        <v>0</v>
      </c>
      <c r="T19" s="254">
        <f t="shared" si="25"/>
        <v>0</v>
      </c>
      <c r="U19" s="77">
        <f>SUM(U20:U22)</f>
        <v>0</v>
      </c>
      <c r="V19" s="61">
        <f>SUM(V20:V22)</f>
        <v>0</v>
      </c>
      <c r="W19" s="79">
        <f t="shared" ref="W19:AE19" si="34">SUM(W20:W22)</f>
        <v>0</v>
      </c>
      <c r="X19" s="328">
        <f t="shared" si="34"/>
        <v>0</v>
      </c>
      <c r="Y19" s="95">
        <f t="shared" si="34"/>
        <v>0</v>
      </c>
      <c r="Z19" s="78">
        <f t="shared" si="34"/>
        <v>0</v>
      </c>
      <c r="AA19" s="78">
        <f t="shared" si="34"/>
        <v>0</v>
      </c>
      <c r="AB19" s="78">
        <f t="shared" si="34"/>
        <v>0</v>
      </c>
      <c r="AC19" s="78">
        <f t="shared" si="34"/>
        <v>0</v>
      </c>
      <c r="AD19" s="78">
        <f t="shared" si="34"/>
        <v>0</v>
      </c>
      <c r="AE19" s="79">
        <f t="shared" si="34"/>
        <v>0</v>
      </c>
      <c r="AF19" s="284">
        <f t="shared" si="31"/>
        <v>0</v>
      </c>
      <c r="AG19" s="77">
        <f>SUM(AG20:AG22)</f>
        <v>0</v>
      </c>
      <c r="AH19" s="61">
        <f>SUM(AH20:AH22)</f>
        <v>0</v>
      </c>
      <c r="AI19" s="79">
        <f t="shared" ref="AI19:AQ19" si="35">SUM(AI20:AI22)</f>
        <v>0</v>
      </c>
      <c r="AJ19" s="328">
        <f t="shared" si="35"/>
        <v>0</v>
      </c>
      <c r="AK19" s="95">
        <f t="shared" si="35"/>
        <v>0</v>
      </c>
      <c r="AL19" s="78">
        <f t="shared" si="35"/>
        <v>0</v>
      </c>
      <c r="AM19" s="78">
        <f t="shared" si="35"/>
        <v>0</v>
      </c>
      <c r="AN19" s="78">
        <f t="shared" si="35"/>
        <v>0</v>
      </c>
      <c r="AO19" s="78">
        <f t="shared" si="35"/>
        <v>0</v>
      </c>
      <c r="AP19" s="78">
        <f t="shared" si="35"/>
        <v>0</v>
      </c>
      <c r="AQ19" s="79">
        <f t="shared" si="35"/>
        <v>0</v>
      </c>
      <c r="AR19" s="213"/>
      <c r="AS19" s="108">
        <v>312</v>
      </c>
      <c r="AT19" s="199">
        <f>SUMIFS($H$16:$H$261,$C$16:$C$261,$AS19)</f>
        <v>225000</v>
      </c>
      <c r="AU19" s="199">
        <f>SUMIFS($T$16:$T$261,$C$16:$C$261,$AS19)</f>
        <v>225000</v>
      </c>
      <c r="AV19" s="199">
        <f>SUMIFS($AF$16:$AF$261,$C$16:$C$261,$AS19)</f>
        <v>225000</v>
      </c>
      <c r="AX19" s="198"/>
      <c r="AY19" s="19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</row>
    <row r="20" spans="1:136" s="72" customFormat="1" ht="15.75" customHeight="1" x14ac:dyDescent="0.25">
      <c r="A20" s="240"/>
      <c r="B20" s="184"/>
      <c r="C20" s="184">
        <v>311</v>
      </c>
      <c r="D20" s="586" t="s">
        <v>1</v>
      </c>
      <c r="E20" s="586"/>
      <c r="F20" s="586"/>
      <c r="G20" s="587"/>
      <c r="H20" s="76">
        <f t="shared" si="28"/>
        <v>0</v>
      </c>
      <c r="I20" s="80"/>
      <c r="J20" s="94"/>
      <c r="K20" s="82"/>
      <c r="L20" s="329"/>
      <c r="M20" s="123"/>
      <c r="N20" s="81"/>
      <c r="O20" s="81"/>
      <c r="P20" s="81"/>
      <c r="Q20" s="81"/>
      <c r="R20" s="81"/>
      <c r="S20" s="82"/>
      <c r="T20" s="262">
        <f t="shared" si="25"/>
        <v>0</v>
      </c>
      <c r="U20" s="247"/>
      <c r="V20" s="252"/>
      <c r="W20" s="248"/>
      <c r="X20" s="331"/>
      <c r="Y20" s="249"/>
      <c r="Z20" s="250"/>
      <c r="AA20" s="250"/>
      <c r="AB20" s="250"/>
      <c r="AC20" s="250"/>
      <c r="AD20" s="250"/>
      <c r="AE20" s="248"/>
      <c r="AF20" s="262">
        <f t="shared" si="31"/>
        <v>0</v>
      </c>
      <c r="AG20" s="247"/>
      <c r="AH20" s="252"/>
      <c r="AI20" s="248"/>
      <c r="AJ20" s="331"/>
      <c r="AK20" s="249"/>
      <c r="AL20" s="250"/>
      <c r="AM20" s="250"/>
      <c r="AN20" s="250"/>
      <c r="AO20" s="250"/>
      <c r="AP20" s="250"/>
      <c r="AQ20" s="248"/>
      <c r="AR20" s="213"/>
      <c r="AS20" s="108">
        <v>313</v>
      </c>
      <c r="AT20" s="199">
        <f>SUMIFS($H$16:$H$261,$C$16:$C$261,$AS20)</f>
        <v>2089925</v>
      </c>
      <c r="AU20" s="199">
        <f>SUMIFS($T$16:$T$261,$C$16:$C$261,$AS20)</f>
        <v>2089925</v>
      </c>
      <c r="AV20" s="199">
        <f>SUMIFS($AF$16:$AF$261,$C$16:$C$261,$AS20)</f>
        <v>2089925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40"/>
      <c r="B21" s="184"/>
      <c r="C21" s="184">
        <v>312</v>
      </c>
      <c r="D21" s="586" t="s">
        <v>2</v>
      </c>
      <c r="E21" s="586"/>
      <c r="F21" s="586"/>
      <c r="G21" s="587"/>
      <c r="H21" s="76">
        <f t="shared" si="28"/>
        <v>0</v>
      </c>
      <c r="I21" s="80"/>
      <c r="J21" s="94"/>
      <c r="K21" s="82"/>
      <c r="L21" s="329"/>
      <c r="M21" s="123"/>
      <c r="N21" s="81"/>
      <c r="O21" s="81"/>
      <c r="P21" s="81"/>
      <c r="Q21" s="81"/>
      <c r="R21" s="81"/>
      <c r="S21" s="82"/>
      <c r="T21" s="262">
        <f t="shared" si="25"/>
        <v>0</v>
      </c>
      <c r="U21" s="247"/>
      <c r="V21" s="252"/>
      <c r="W21" s="248"/>
      <c r="X21" s="331"/>
      <c r="Y21" s="249"/>
      <c r="Z21" s="250"/>
      <c r="AA21" s="250"/>
      <c r="AB21" s="250"/>
      <c r="AC21" s="250"/>
      <c r="AD21" s="250"/>
      <c r="AE21" s="248"/>
      <c r="AF21" s="262">
        <f t="shared" si="31"/>
        <v>0</v>
      </c>
      <c r="AG21" s="247"/>
      <c r="AH21" s="252"/>
      <c r="AI21" s="248"/>
      <c r="AJ21" s="331"/>
      <c r="AK21" s="249"/>
      <c r="AL21" s="250"/>
      <c r="AM21" s="250"/>
      <c r="AN21" s="250"/>
      <c r="AO21" s="250"/>
      <c r="AP21" s="250"/>
      <c r="AQ21" s="248"/>
      <c r="AR21" s="213"/>
      <c r="AS21" s="129"/>
      <c r="AT21" s="199"/>
      <c r="AU21" s="199"/>
      <c r="AV21" s="19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0"/>
      <c r="B22" s="184"/>
      <c r="C22" s="184">
        <v>313</v>
      </c>
      <c r="D22" s="586" t="s">
        <v>3</v>
      </c>
      <c r="E22" s="586"/>
      <c r="F22" s="586"/>
      <c r="G22" s="587"/>
      <c r="H22" s="76">
        <f t="shared" si="28"/>
        <v>0</v>
      </c>
      <c r="I22" s="80"/>
      <c r="J22" s="94"/>
      <c r="K22" s="82"/>
      <c r="L22" s="329"/>
      <c r="M22" s="123"/>
      <c r="N22" s="81"/>
      <c r="O22" s="81"/>
      <c r="P22" s="81"/>
      <c r="Q22" s="81"/>
      <c r="R22" s="81"/>
      <c r="S22" s="82"/>
      <c r="T22" s="262">
        <f t="shared" si="25"/>
        <v>0</v>
      </c>
      <c r="U22" s="247"/>
      <c r="V22" s="252"/>
      <c r="W22" s="248"/>
      <c r="X22" s="331"/>
      <c r="Y22" s="249"/>
      <c r="Z22" s="250"/>
      <c r="AA22" s="250"/>
      <c r="AB22" s="250"/>
      <c r="AC22" s="250"/>
      <c r="AD22" s="250"/>
      <c r="AE22" s="248"/>
      <c r="AF22" s="262">
        <f t="shared" si="31"/>
        <v>0</v>
      </c>
      <c r="AG22" s="247"/>
      <c r="AH22" s="252"/>
      <c r="AI22" s="248"/>
      <c r="AJ22" s="331"/>
      <c r="AK22" s="249"/>
      <c r="AL22" s="250"/>
      <c r="AM22" s="250"/>
      <c r="AN22" s="250"/>
      <c r="AO22" s="250"/>
      <c r="AP22" s="250"/>
      <c r="AQ22" s="248"/>
      <c r="AR22" s="213"/>
      <c r="AS22" s="108">
        <v>321</v>
      </c>
      <c r="AT22" s="199">
        <f>SUMIFS($H$16:$H$261,$C$16:$C$261,$AS22)</f>
        <v>494060</v>
      </c>
      <c r="AU22" s="199">
        <f>SUMIFS($T$16:$T$261,$C$16:$C$261,$AS22)</f>
        <v>494060</v>
      </c>
      <c r="AV22" s="199">
        <f>SUMIFS($AF$16:$AF$261,$C$16:$C$261,$AS22)</f>
        <v>494060</v>
      </c>
      <c r="AW22" s="89"/>
      <c r="AX22" s="195"/>
      <c r="AY22" s="195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88">
        <v>32</v>
      </c>
      <c r="B23" s="589"/>
      <c r="C23" s="90"/>
      <c r="D23" s="584" t="s">
        <v>4</v>
      </c>
      <c r="E23" s="584"/>
      <c r="F23" s="584"/>
      <c r="G23" s="585"/>
      <c r="H23" s="75">
        <f t="shared" si="28"/>
        <v>0</v>
      </c>
      <c r="I23" s="77">
        <f>SUM(I24:I27)</f>
        <v>0</v>
      </c>
      <c r="J23" s="61">
        <f>SUM(J24:J27)</f>
        <v>0</v>
      </c>
      <c r="K23" s="79">
        <f t="shared" ref="K23:S23" si="36">SUM(K24:K27)</f>
        <v>0</v>
      </c>
      <c r="L23" s="328">
        <f t="shared" si="36"/>
        <v>0</v>
      </c>
      <c r="M23" s="95">
        <f t="shared" si="36"/>
        <v>0</v>
      </c>
      <c r="N23" s="78">
        <f t="shared" si="36"/>
        <v>0</v>
      </c>
      <c r="O23" s="78">
        <f t="shared" si="36"/>
        <v>0</v>
      </c>
      <c r="P23" s="78">
        <f t="shared" si="36"/>
        <v>0</v>
      </c>
      <c r="Q23" s="78">
        <f t="shared" si="36"/>
        <v>0</v>
      </c>
      <c r="R23" s="78">
        <f t="shared" si="36"/>
        <v>0</v>
      </c>
      <c r="S23" s="79">
        <f t="shared" si="36"/>
        <v>0</v>
      </c>
      <c r="T23" s="254">
        <f t="shared" si="25"/>
        <v>0</v>
      </c>
      <c r="U23" s="77">
        <f t="shared" ref="U23:AE23" si="37">SUM(U24:U27)</f>
        <v>0</v>
      </c>
      <c r="V23" s="61">
        <f t="shared" si="37"/>
        <v>0</v>
      </c>
      <c r="W23" s="79">
        <f t="shared" si="37"/>
        <v>0</v>
      </c>
      <c r="X23" s="328">
        <f t="shared" si="37"/>
        <v>0</v>
      </c>
      <c r="Y23" s="95">
        <f t="shared" si="37"/>
        <v>0</v>
      </c>
      <c r="Z23" s="78">
        <f t="shared" si="37"/>
        <v>0</v>
      </c>
      <c r="AA23" s="78">
        <f t="shared" si="37"/>
        <v>0</v>
      </c>
      <c r="AB23" s="78">
        <f t="shared" si="37"/>
        <v>0</v>
      </c>
      <c r="AC23" s="78">
        <f t="shared" si="37"/>
        <v>0</v>
      </c>
      <c r="AD23" s="78">
        <f t="shared" si="37"/>
        <v>0</v>
      </c>
      <c r="AE23" s="79">
        <f t="shared" si="37"/>
        <v>0</v>
      </c>
      <c r="AF23" s="284">
        <f t="shared" si="31"/>
        <v>0</v>
      </c>
      <c r="AG23" s="345">
        <f t="shared" ref="AG23:AQ23" si="38">SUM(AG24:AG27)</f>
        <v>0</v>
      </c>
      <c r="AH23" s="287">
        <f t="shared" si="38"/>
        <v>0</v>
      </c>
      <c r="AI23" s="256">
        <f t="shared" si="38"/>
        <v>0</v>
      </c>
      <c r="AJ23" s="330">
        <f t="shared" si="38"/>
        <v>0</v>
      </c>
      <c r="AK23" s="257">
        <f t="shared" si="38"/>
        <v>0</v>
      </c>
      <c r="AL23" s="258">
        <f t="shared" si="38"/>
        <v>0</v>
      </c>
      <c r="AM23" s="258">
        <f t="shared" si="38"/>
        <v>0</v>
      </c>
      <c r="AN23" s="258">
        <f t="shared" si="38"/>
        <v>0</v>
      </c>
      <c r="AO23" s="258">
        <f t="shared" si="38"/>
        <v>0</v>
      </c>
      <c r="AP23" s="258">
        <f t="shared" si="38"/>
        <v>0</v>
      </c>
      <c r="AQ23" s="256">
        <f t="shared" si="38"/>
        <v>0</v>
      </c>
      <c r="AR23" s="213"/>
      <c r="AS23" s="108">
        <v>322</v>
      </c>
      <c r="AT23" s="199">
        <f>SUMIFS($H$16:$H$261,$C$16:$C$261,$AS23)</f>
        <v>754941</v>
      </c>
      <c r="AU23" s="199">
        <f>SUMIFS($T$16:$T$261,$C$16:$C$261,$AS23)</f>
        <v>754941</v>
      </c>
      <c r="AV23" s="199">
        <f>SUMIFS($AF$16:$AF$261,$C$16:$C$261,$AS23)</f>
        <v>685941</v>
      </c>
      <c r="AW23" s="195"/>
      <c r="AX23" s="89"/>
      <c r="AY23" s="89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</row>
    <row r="24" spans="1:136" s="72" customFormat="1" ht="15.75" customHeight="1" x14ac:dyDescent="0.25">
      <c r="A24" s="240"/>
      <c r="B24" s="184"/>
      <c r="C24" s="184">
        <v>321</v>
      </c>
      <c r="D24" s="586" t="s">
        <v>5</v>
      </c>
      <c r="E24" s="586"/>
      <c r="F24" s="586"/>
      <c r="G24" s="587"/>
      <c r="H24" s="76">
        <f t="shared" si="28"/>
        <v>0</v>
      </c>
      <c r="I24" s="80"/>
      <c r="J24" s="94"/>
      <c r="K24" s="82"/>
      <c r="L24" s="329"/>
      <c r="M24" s="123"/>
      <c r="N24" s="81"/>
      <c r="O24" s="81"/>
      <c r="P24" s="81"/>
      <c r="Q24" s="81"/>
      <c r="R24" s="81"/>
      <c r="S24" s="82"/>
      <c r="T24" s="262">
        <f t="shared" si="25"/>
        <v>0</v>
      </c>
      <c r="U24" s="247"/>
      <c r="V24" s="252"/>
      <c r="W24" s="248"/>
      <c r="X24" s="331"/>
      <c r="Y24" s="249"/>
      <c r="Z24" s="250"/>
      <c r="AA24" s="250"/>
      <c r="AB24" s="250"/>
      <c r="AC24" s="250"/>
      <c r="AD24" s="250"/>
      <c r="AE24" s="248"/>
      <c r="AF24" s="262">
        <f t="shared" si="31"/>
        <v>0</v>
      </c>
      <c r="AG24" s="247"/>
      <c r="AH24" s="252"/>
      <c r="AI24" s="248"/>
      <c r="AJ24" s="331"/>
      <c r="AK24" s="249"/>
      <c r="AL24" s="250"/>
      <c r="AM24" s="250"/>
      <c r="AN24" s="250"/>
      <c r="AO24" s="250"/>
      <c r="AP24" s="250"/>
      <c r="AQ24" s="248"/>
      <c r="AR24" s="213"/>
      <c r="AS24" s="108">
        <v>323</v>
      </c>
      <c r="AT24" s="199">
        <f>SUMIFS($H$16:$H$261,$C$16:$C$261,$AS24)</f>
        <v>1373559</v>
      </c>
      <c r="AU24" s="199">
        <f>SUMIFS($T$16:$T$261,$C$16:$C$261,$AS24)</f>
        <v>1373559</v>
      </c>
      <c r="AV24" s="199">
        <f>SUMIFS($AF$16:$AF$261,$C$16:$C$261,$AS24)</f>
        <v>1442559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40"/>
      <c r="B25" s="184"/>
      <c r="C25" s="184">
        <v>322</v>
      </c>
      <c r="D25" s="586" t="s">
        <v>6</v>
      </c>
      <c r="E25" s="586"/>
      <c r="F25" s="586"/>
      <c r="G25" s="587"/>
      <c r="H25" s="76">
        <f t="shared" si="28"/>
        <v>0</v>
      </c>
      <c r="I25" s="80"/>
      <c r="J25" s="94"/>
      <c r="K25" s="82"/>
      <c r="L25" s="329"/>
      <c r="M25" s="123"/>
      <c r="N25" s="81"/>
      <c r="O25" s="81"/>
      <c r="P25" s="81"/>
      <c r="Q25" s="81"/>
      <c r="R25" s="81"/>
      <c r="S25" s="82"/>
      <c r="T25" s="262">
        <f t="shared" si="25"/>
        <v>0</v>
      </c>
      <c r="U25" s="247"/>
      <c r="V25" s="252"/>
      <c r="W25" s="248"/>
      <c r="X25" s="331"/>
      <c r="Y25" s="249"/>
      <c r="Z25" s="250"/>
      <c r="AA25" s="250"/>
      <c r="AB25" s="250"/>
      <c r="AC25" s="250"/>
      <c r="AD25" s="250"/>
      <c r="AE25" s="248"/>
      <c r="AF25" s="262">
        <f t="shared" si="31"/>
        <v>0</v>
      </c>
      <c r="AG25" s="247"/>
      <c r="AH25" s="252"/>
      <c r="AI25" s="248"/>
      <c r="AJ25" s="331"/>
      <c r="AK25" s="249"/>
      <c r="AL25" s="250"/>
      <c r="AM25" s="250"/>
      <c r="AN25" s="250"/>
      <c r="AO25" s="250"/>
      <c r="AP25" s="250"/>
      <c r="AQ25" s="248"/>
      <c r="AR25" s="213"/>
      <c r="AS25" s="108">
        <v>324</v>
      </c>
      <c r="AT25" s="199">
        <f>SUMIFS($H$16:$H$261,$C$16:$C$261,$AS25)</f>
        <v>0</v>
      </c>
      <c r="AU25" s="199">
        <f>SUMIFS($T$16:$T$261,$C$16:$C$261,$AS25)</f>
        <v>0</v>
      </c>
      <c r="AV25" s="199">
        <f>SUMIFS($AF$16:$AF$261,$C$16:$C$261,$AS25)</f>
        <v>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40"/>
      <c r="B26" s="184"/>
      <c r="C26" s="184">
        <v>323</v>
      </c>
      <c r="D26" s="586" t="s">
        <v>7</v>
      </c>
      <c r="E26" s="586"/>
      <c r="F26" s="586"/>
      <c r="G26" s="587"/>
      <c r="H26" s="76">
        <f>SUM(I26:S26)</f>
        <v>0</v>
      </c>
      <c r="I26" s="80"/>
      <c r="J26" s="94"/>
      <c r="K26" s="82"/>
      <c r="L26" s="329"/>
      <c r="M26" s="123"/>
      <c r="N26" s="81"/>
      <c r="O26" s="81"/>
      <c r="P26" s="81"/>
      <c r="Q26" s="81"/>
      <c r="R26" s="81"/>
      <c r="S26" s="82"/>
      <c r="T26" s="262">
        <f t="shared" si="25"/>
        <v>0</v>
      </c>
      <c r="U26" s="247"/>
      <c r="V26" s="252"/>
      <c r="W26" s="248"/>
      <c r="X26" s="331"/>
      <c r="Y26" s="249"/>
      <c r="Z26" s="250"/>
      <c r="AA26" s="250"/>
      <c r="AB26" s="250"/>
      <c r="AC26" s="250"/>
      <c r="AD26" s="250"/>
      <c r="AE26" s="248"/>
      <c r="AF26" s="262">
        <f>SUM(AG26:AQ26)</f>
        <v>0</v>
      </c>
      <c r="AG26" s="247"/>
      <c r="AH26" s="252"/>
      <c r="AI26" s="248"/>
      <c r="AJ26" s="331"/>
      <c r="AK26" s="249"/>
      <c r="AL26" s="250"/>
      <c r="AM26" s="250"/>
      <c r="AN26" s="250"/>
      <c r="AO26" s="250"/>
      <c r="AP26" s="250"/>
      <c r="AQ26" s="248"/>
      <c r="AR26" s="213"/>
      <c r="AS26" s="108">
        <v>329</v>
      </c>
      <c r="AT26" s="199">
        <f>SUMIFS($H$16:$H$261,$C$16:$C$261,$AS26)</f>
        <v>15000</v>
      </c>
      <c r="AU26" s="199">
        <f>SUMIFS($T$16:$T$261,$C$16:$C$261,$AS26)</f>
        <v>15000</v>
      </c>
      <c r="AV26" s="199">
        <f>SUMIFS($AF$16:$AF$261,$C$16:$C$261,$AS26)</f>
        <v>15000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40"/>
      <c r="B27" s="184"/>
      <c r="C27" s="184">
        <v>329</v>
      </c>
      <c r="D27" s="586" t="s">
        <v>8</v>
      </c>
      <c r="E27" s="586"/>
      <c r="F27" s="586"/>
      <c r="G27" s="587"/>
      <c r="H27" s="76">
        <f t="shared" ref="H27:H35" si="39">SUM(I27:S27)</f>
        <v>0</v>
      </c>
      <c r="I27" s="80"/>
      <c r="J27" s="94"/>
      <c r="K27" s="82"/>
      <c r="L27" s="329"/>
      <c r="M27" s="123"/>
      <c r="N27" s="81"/>
      <c r="O27" s="81"/>
      <c r="P27" s="81"/>
      <c r="Q27" s="81"/>
      <c r="R27" s="81"/>
      <c r="S27" s="82"/>
      <c r="T27" s="262">
        <f t="shared" ref="T27:T35" si="40">SUM(U27:AE27)</f>
        <v>0</v>
      </c>
      <c r="U27" s="247"/>
      <c r="V27" s="252"/>
      <c r="W27" s="248"/>
      <c r="X27" s="331"/>
      <c r="Y27" s="249"/>
      <c r="Z27" s="250"/>
      <c r="AA27" s="250"/>
      <c r="AB27" s="250"/>
      <c r="AC27" s="250"/>
      <c r="AD27" s="250"/>
      <c r="AE27" s="248"/>
      <c r="AF27" s="262">
        <f t="shared" ref="AF27:AF35" si="41">SUM(AG27:AQ27)</f>
        <v>0</v>
      </c>
      <c r="AG27" s="247"/>
      <c r="AH27" s="252"/>
      <c r="AI27" s="248"/>
      <c r="AJ27" s="331"/>
      <c r="AK27" s="249"/>
      <c r="AL27" s="250"/>
      <c r="AM27" s="250"/>
      <c r="AN27" s="250"/>
      <c r="AO27" s="250"/>
      <c r="AP27" s="250"/>
      <c r="AQ27" s="248"/>
      <c r="AR27" s="213"/>
      <c r="AS27" s="108"/>
      <c r="AT27" s="199"/>
      <c r="AU27" s="199"/>
      <c r="AV27" s="19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88">
        <v>34</v>
      </c>
      <c r="B28" s="589"/>
      <c r="C28" s="90"/>
      <c r="D28" s="584" t="s">
        <v>9</v>
      </c>
      <c r="E28" s="584"/>
      <c r="F28" s="584"/>
      <c r="G28" s="585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42">K29+K30</f>
        <v>0</v>
      </c>
      <c r="L28" s="328">
        <f t="shared" si="42"/>
        <v>0</v>
      </c>
      <c r="M28" s="95">
        <f t="shared" si="42"/>
        <v>0</v>
      </c>
      <c r="N28" s="78">
        <f t="shared" si="42"/>
        <v>0</v>
      </c>
      <c r="O28" s="78">
        <f t="shared" si="42"/>
        <v>0</v>
      </c>
      <c r="P28" s="78">
        <f t="shared" si="42"/>
        <v>0</v>
      </c>
      <c r="Q28" s="78">
        <f t="shared" si="42"/>
        <v>0</v>
      </c>
      <c r="R28" s="78">
        <f t="shared" si="42"/>
        <v>0</v>
      </c>
      <c r="S28" s="79">
        <f>S29+S30</f>
        <v>0</v>
      </c>
      <c r="T28" s="254">
        <f t="shared" si="40"/>
        <v>0</v>
      </c>
      <c r="U28" s="77">
        <f>U29+U30</f>
        <v>0</v>
      </c>
      <c r="V28" s="61">
        <f>V29+V30</f>
        <v>0</v>
      </c>
      <c r="W28" s="79">
        <f t="shared" ref="W28:AD28" si="43">W29+W30</f>
        <v>0</v>
      </c>
      <c r="X28" s="328">
        <f t="shared" si="43"/>
        <v>0</v>
      </c>
      <c r="Y28" s="95">
        <f t="shared" si="43"/>
        <v>0</v>
      </c>
      <c r="Z28" s="78">
        <f t="shared" si="43"/>
        <v>0</v>
      </c>
      <c r="AA28" s="78">
        <f t="shared" si="43"/>
        <v>0</v>
      </c>
      <c r="AB28" s="78">
        <f t="shared" si="43"/>
        <v>0</v>
      </c>
      <c r="AC28" s="78">
        <f t="shared" si="43"/>
        <v>0</v>
      </c>
      <c r="AD28" s="78">
        <f t="shared" si="43"/>
        <v>0</v>
      </c>
      <c r="AE28" s="79">
        <f>AE29+AE30</f>
        <v>0</v>
      </c>
      <c r="AF28" s="284">
        <f t="shared" si="41"/>
        <v>0</v>
      </c>
      <c r="AG28" s="77">
        <f>AG29+AG30</f>
        <v>0</v>
      </c>
      <c r="AH28" s="61">
        <f>AH29+AH30</f>
        <v>0</v>
      </c>
      <c r="AI28" s="79">
        <f t="shared" ref="AI28:AQ28" si="44">AI29+AI30</f>
        <v>0</v>
      </c>
      <c r="AJ28" s="328">
        <f>AJ29+AJ30</f>
        <v>0</v>
      </c>
      <c r="AK28" s="95">
        <f>AK29+AK30</f>
        <v>0</v>
      </c>
      <c r="AL28" s="78">
        <f t="shared" si="44"/>
        <v>0</v>
      </c>
      <c r="AM28" s="78">
        <f t="shared" si="44"/>
        <v>0</v>
      </c>
      <c r="AN28" s="78">
        <f t="shared" si="44"/>
        <v>0</v>
      </c>
      <c r="AO28" s="78">
        <f t="shared" si="44"/>
        <v>0</v>
      </c>
      <c r="AP28" s="78">
        <f t="shared" si="44"/>
        <v>0</v>
      </c>
      <c r="AQ28" s="79">
        <f t="shared" si="44"/>
        <v>0</v>
      </c>
      <c r="AR28" s="213"/>
      <c r="AS28" s="108">
        <v>342</v>
      </c>
      <c r="AT28" s="199">
        <f>SUMIFS($H$16:$H$261,$C$16:$C$261,$AS28)</f>
        <v>0</v>
      </c>
      <c r="AU28" s="199">
        <f>SUMIFS($T$16:$T$261,$C$16:$C$261,$AS28)</f>
        <v>0</v>
      </c>
      <c r="AV28" s="199">
        <f>SUMIFS($AF$16:$AF$261,$C$16:$C$261,$AS28)</f>
        <v>0</v>
      </c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</row>
    <row r="29" spans="1:136" s="72" customFormat="1" ht="15.75" customHeight="1" x14ac:dyDescent="0.3">
      <c r="A29" s="240"/>
      <c r="B29" s="184"/>
      <c r="C29" s="184">
        <v>342</v>
      </c>
      <c r="D29" s="586" t="s">
        <v>82</v>
      </c>
      <c r="E29" s="586"/>
      <c r="F29" s="586"/>
      <c r="G29" s="587"/>
      <c r="H29" s="76">
        <f>SUM(I29:S29)</f>
        <v>0</v>
      </c>
      <c r="I29" s="80"/>
      <c r="J29" s="94"/>
      <c r="K29" s="82"/>
      <c r="L29" s="329"/>
      <c r="M29" s="123"/>
      <c r="N29" s="81"/>
      <c r="O29" s="81"/>
      <c r="P29" s="81"/>
      <c r="Q29" s="81"/>
      <c r="R29" s="81"/>
      <c r="S29" s="82"/>
      <c r="T29" s="262">
        <f>SUM(U29:AE29)</f>
        <v>0</v>
      </c>
      <c r="U29" s="247"/>
      <c r="V29" s="252"/>
      <c r="W29" s="248"/>
      <c r="X29" s="331"/>
      <c r="Y29" s="249"/>
      <c r="Z29" s="250"/>
      <c r="AA29" s="250"/>
      <c r="AB29" s="250"/>
      <c r="AC29" s="250"/>
      <c r="AD29" s="250"/>
      <c r="AE29" s="248"/>
      <c r="AF29" s="285">
        <f t="shared" si="41"/>
        <v>0</v>
      </c>
      <c r="AG29" s="247"/>
      <c r="AH29" s="252"/>
      <c r="AI29" s="248"/>
      <c r="AJ29" s="331"/>
      <c r="AK29" s="249"/>
      <c r="AL29" s="250"/>
      <c r="AM29" s="250"/>
      <c r="AN29" s="250"/>
      <c r="AO29" s="250"/>
      <c r="AP29" s="250"/>
      <c r="AQ29" s="248"/>
      <c r="AR29" s="73"/>
      <c r="AS29" s="108">
        <v>343</v>
      </c>
      <c r="AT29" s="199">
        <f>SUMIFS($H$16:$H$261,$C$16:$C$261,$AS29)</f>
        <v>18000</v>
      </c>
      <c r="AU29" s="199">
        <f>SUMIFS($T$16:$T$261,$C$16:$C$261,$AS29)</f>
        <v>18000</v>
      </c>
      <c r="AV29" s="199">
        <f>SUMIFS($AF$16:$AF$261,$C$16:$C$261,$AS29)</f>
        <v>18000</v>
      </c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3">
      <c r="A30" s="240"/>
      <c r="B30" s="184"/>
      <c r="C30" s="184">
        <v>343</v>
      </c>
      <c r="D30" s="586" t="s">
        <v>10</v>
      </c>
      <c r="E30" s="586"/>
      <c r="F30" s="586"/>
      <c r="G30" s="587"/>
      <c r="H30" s="76">
        <f>SUM(I30:S30)</f>
        <v>0</v>
      </c>
      <c r="I30" s="80"/>
      <c r="J30" s="94"/>
      <c r="K30" s="82"/>
      <c r="L30" s="329"/>
      <c r="M30" s="123"/>
      <c r="N30" s="81"/>
      <c r="O30" s="81"/>
      <c r="P30" s="81"/>
      <c r="Q30" s="81"/>
      <c r="R30" s="81"/>
      <c r="S30" s="82"/>
      <c r="T30" s="262">
        <f>SUM(U30:AE30)</f>
        <v>0</v>
      </c>
      <c r="U30" s="247"/>
      <c r="V30" s="252"/>
      <c r="W30" s="248"/>
      <c r="X30" s="331"/>
      <c r="Y30" s="249"/>
      <c r="Z30" s="250"/>
      <c r="AA30" s="250"/>
      <c r="AB30" s="250"/>
      <c r="AC30" s="250"/>
      <c r="AD30" s="250"/>
      <c r="AE30" s="248"/>
      <c r="AF30" s="285">
        <f t="shared" si="41"/>
        <v>0</v>
      </c>
      <c r="AG30" s="247"/>
      <c r="AH30" s="252"/>
      <c r="AI30" s="248"/>
      <c r="AJ30" s="331"/>
      <c r="AK30" s="249"/>
      <c r="AL30" s="250"/>
      <c r="AM30" s="250"/>
      <c r="AN30" s="250"/>
      <c r="AO30" s="250"/>
      <c r="AP30" s="250"/>
      <c r="AQ30" s="248"/>
      <c r="AS30" s="108"/>
      <c r="AT30" s="199"/>
      <c r="AU30" s="199"/>
      <c r="AV30" s="199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88">
        <v>35</v>
      </c>
      <c r="B31" s="589"/>
      <c r="C31" s="90"/>
      <c r="D31" s="584" t="s">
        <v>9</v>
      </c>
      <c r="E31" s="584"/>
      <c r="F31" s="584"/>
      <c r="G31" s="585"/>
      <c r="H31" s="75">
        <f>SUM(I31:S31)</f>
        <v>0</v>
      </c>
      <c r="I31" s="77">
        <f>I32</f>
        <v>0</v>
      </c>
      <c r="J31" s="61">
        <f t="shared" ref="J31:S31" si="45">J32</f>
        <v>0</v>
      </c>
      <c r="K31" s="79">
        <f t="shared" si="45"/>
        <v>0</v>
      </c>
      <c r="L31" s="328">
        <f t="shared" si="45"/>
        <v>0</v>
      </c>
      <c r="M31" s="95">
        <f t="shared" si="45"/>
        <v>0</v>
      </c>
      <c r="N31" s="78">
        <f t="shared" si="45"/>
        <v>0</v>
      </c>
      <c r="O31" s="78">
        <f t="shared" si="45"/>
        <v>0</v>
      </c>
      <c r="P31" s="78">
        <f t="shared" si="45"/>
        <v>0</v>
      </c>
      <c r="Q31" s="78">
        <f t="shared" si="45"/>
        <v>0</v>
      </c>
      <c r="R31" s="78">
        <f t="shared" si="45"/>
        <v>0</v>
      </c>
      <c r="S31" s="79">
        <f t="shared" si="45"/>
        <v>0</v>
      </c>
      <c r="T31" s="254">
        <f>SUM(U31:AE31)</f>
        <v>0</v>
      </c>
      <c r="U31" s="77">
        <f>U32</f>
        <v>0</v>
      </c>
      <c r="V31" s="61">
        <f t="shared" ref="V31:AE31" si="46">V32</f>
        <v>0</v>
      </c>
      <c r="W31" s="79">
        <f t="shared" si="46"/>
        <v>0</v>
      </c>
      <c r="X31" s="328">
        <f t="shared" si="46"/>
        <v>0</v>
      </c>
      <c r="Y31" s="95">
        <f t="shared" si="46"/>
        <v>0</v>
      </c>
      <c r="Z31" s="78">
        <f t="shared" si="46"/>
        <v>0</v>
      </c>
      <c r="AA31" s="78">
        <f t="shared" si="46"/>
        <v>0</v>
      </c>
      <c r="AB31" s="78">
        <f t="shared" si="46"/>
        <v>0</v>
      </c>
      <c r="AC31" s="78">
        <f t="shared" si="46"/>
        <v>0</v>
      </c>
      <c r="AD31" s="78">
        <f t="shared" si="46"/>
        <v>0</v>
      </c>
      <c r="AE31" s="79">
        <f t="shared" si="46"/>
        <v>0</v>
      </c>
      <c r="AF31" s="284">
        <f>SUM(AG31:AQ31)</f>
        <v>0</v>
      </c>
      <c r="AG31" s="77">
        <f>AG32</f>
        <v>0</v>
      </c>
      <c r="AH31" s="61">
        <f t="shared" ref="AH31:AQ31" si="47">AH32</f>
        <v>0</v>
      </c>
      <c r="AI31" s="79">
        <f t="shared" si="47"/>
        <v>0</v>
      </c>
      <c r="AJ31" s="328">
        <f t="shared" si="47"/>
        <v>0</v>
      </c>
      <c r="AK31" s="95">
        <f t="shared" si="47"/>
        <v>0</v>
      </c>
      <c r="AL31" s="78">
        <f t="shared" si="47"/>
        <v>0</v>
      </c>
      <c r="AM31" s="78">
        <f t="shared" si="47"/>
        <v>0</v>
      </c>
      <c r="AN31" s="78">
        <f t="shared" si="47"/>
        <v>0</v>
      </c>
      <c r="AO31" s="78">
        <f t="shared" si="47"/>
        <v>0</v>
      </c>
      <c r="AP31" s="78">
        <f t="shared" si="47"/>
        <v>0</v>
      </c>
      <c r="AQ31" s="79">
        <f t="shared" si="47"/>
        <v>0</v>
      </c>
      <c r="AR31" s="72"/>
      <c r="AS31" s="108">
        <v>353</v>
      </c>
      <c r="AT31" s="199">
        <f>SUMIFS($H$16:$H$261,$C$16:$C$261,$AS31)</f>
        <v>0</v>
      </c>
      <c r="AU31" s="199">
        <f>SUMIFS($T$16:$T$261,$C$16:$C$261,$AS31)</f>
        <v>0</v>
      </c>
      <c r="AV31" s="199">
        <f>SUMIFS($AF$16:$AF$261,$C$16:$C$261,$AS31)</f>
        <v>0</v>
      </c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</row>
    <row r="32" spans="1:136" s="72" customFormat="1" ht="25.15" customHeight="1" x14ac:dyDescent="0.25">
      <c r="A32" s="240"/>
      <c r="B32" s="184"/>
      <c r="C32" s="184">
        <v>353</v>
      </c>
      <c r="D32" s="586" t="s">
        <v>265</v>
      </c>
      <c r="E32" s="586"/>
      <c r="F32" s="586"/>
      <c r="G32" s="587"/>
      <c r="H32" s="76">
        <f>SUM(I32:S32)</f>
        <v>0</v>
      </c>
      <c r="I32" s="80"/>
      <c r="J32" s="94"/>
      <c r="K32" s="82"/>
      <c r="L32" s="329"/>
      <c r="M32" s="123"/>
      <c r="N32" s="81"/>
      <c r="O32" s="81"/>
      <c r="P32" s="81"/>
      <c r="Q32" s="81"/>
      <c r="R32" s="81"/>
      <c r="S32" s="82"/>
      <c r="T32" s="262">
        <f>SUM(U32:AE32)</f>
        <v>0</v>
      </c>
      <c r="U32" s="247"/>
      <c r="V32" s="252"/>
      <c r="W32" s="248"/>
      <c r="X32" s="331"/>
      <c r="Y32" s="249"/>
      <c r="Z32" s="250"/>
      <c r="AA32" s="250"/>
      <c r="AB32" s="250"/>
      <c r="AC32" s="250"/>
      <c r="AD32" s="250"/>
      <c r="AE32" s="248"/>
      <c r="AF32" s="285">
        <f>SUM(AG32:AQ32)</f>
        <v>0</v>
      </c>
      <c r="AG32" s="247"/>
      <c r="AH32" s="252"/>
      <c r="AI32" s="248"/>
      <c r="AJ32" s="331"/>
      <c r="AK32" s="249"/>
      <c r="AL32" s="250"/>
      <c r="AM32" s="250"/>
      <c r="AN32" s="250"/>
      <c r="AO32" s="250"/>
      <c r="AP32" s="250"/>
      <c r="AQ32" s="248"/>
      <c r="AR32" s="73"/>
      <c r="AS32" s="108"/>
      <c r="AT32" s="199"/>
      <c r="AU32" s="199"/>
      <c r="AV32" s="199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88">
        <v>36</v>
      </c>
      <c r="B33" s="589"/>
      <c r="C33" s="90"/>
      <c r="D33" s="584" t="s">
        <v>261</v>
      </c>
      <c r="E33" s="584"/>
      <c r="F33" s="584"/>
      <c r="G33" s="585"/>
      <c r="H33" s="75">
        <f t="shared" si="39"/>
        <v>0</v>
      </c>
      <c r="I33" s="77">
        <f>I34</f>
        <v>0</v>
      </c>
      <c r="J33" s="61">
        <f t="shared" ref="J33:S33" si="48">J34</f>
        <v>0</v>
      </c>
      <c r="K33" s="79">
        <f t="shared" si="48"/>
        <v>0</v>
      </c>
      <c r="L33" s="328">
        <f t="shared" si="48"/>
        <v>0</v>
      </c>
      <c r="M33" s="95">
        <f t="shared" si="48"/>
        <v>0</v>
      </c>
      <c r="N33" s="78">
        <f t="shared" si="48"/>
        <v>0</v>
      </c>
      <c r="O33" s="78">
        <f t="shared" si="48"/>
        <v>0</v>
      </c>
      <c r="P33" s="78">
        <f t="shared" si="48"/>
        <v>0</v>
      </c>
      <c r="Q33" s="78">
        <f t="shared" si="48"/>
        <v>0</v>
      </c>
      <c r="R33" s="78">
        <f t="shared" si="48"/>
        <v>0</v>
      </c>
      <c r="S33" s="79">
        <f t="shared" si="48"/>
        <v>0</v>
      </c>
      <c r="T33" s="254">
        <f t="shared" si="40"/>
        <v>0</v>
      </c>
      <c r="U33" s="77">
        <f>U34</f>
        <v>0</v>
      </c>
      <c r="V33" s="61">
        <f t="shared" ref="V33:AE33" si="49">V34</f>
        <v>0</v>
      </c>
      <c r="W33" s="79">
        <f t="shared" si="49"/>
        <v>0</v>
      </c>
      <c r="X33" s="328">
        <f t="shared" si="49"/>
        <v>0</v>
      </c>
      <c r="Y33" s="95">
        <f t="shared" si="49"/>
        <v>0</v>
      </c>
      <c r="Z33" s="78">
        <f t="shared" si="49"/>
        <v>0</v>
      </c>
      <c r="AA33" s="78">
        <f t="shared" si="49"/>
        <v>0</v>
      </c>
      <c r="AB33" s="78">
        <f t="shared" si="49"/>
        <v>0</v>
      </c>
      <c r="AC33" s="78">
        <f t="shared" si="49"/>
        <v>0</v>
      </c>
      <c r="AD33" s="78">
        <f t="shared" si="49"/>
        <v>0</v>
      </c>
      <c r="AE33" s="79">
        <f t="shared" si="49"/>
        <v>0</v>
      </c>
      <c r="AF33" s="284">
        <f t="shared" si="41"/>
        <v>0</v>
      </c>
      <c r="AG33" s="345">
        <f>AG34</f>
        <v>0</v>
      </c>
      <c r="AH33" s="287">
        <f t="shared" ref="AH33:AQ33" si="50">AH34</f>
        <v>0</v>
      </c>
      <c r="AI33" s="256">
        <f t="shared" si="50"/>
        <v>0</v>
      </c>
      <c r="AJ33" s="330">
        <f t="shared" si="50"/>
        <v>0</v>
      </c>
      <c r="AK33" s="257">
        <f t="shared" si="50"/>
        <v>0</v>
      </c>
      <c r="AL33" s="258">
        <f t="shared" si="50"/>
        <v>0</v>
      </c>
      <c r="AM33" s="258">
        <f t="shared" si="50"/>
        <v>0</v>
      </c>
      <c r="AN33" s="258">
        <f t="shared" si="50"/>
        <v>0</v>
      </c>
      <c r="AO33" s="258">
        <f t="shared" si="50"/>
        <v>0</v>
      </c>
      <c r="AP33" s="258">
        <f t="shared" si="50"/>
        <v>0</v>
      </c>
      <c r="AQ33" s="256">
        <f t="shared" si="50"/>
        <v>0</v>
      </c>
      <c r="AR33" s="72"/>
      <c r="AS33" s="108">
        <v>361</v>
      </c>
      <c r="AT33" s="199">
        <f>SUMIFS($H$16:$H$261,$C$16:$C$261,$AS33)</f>
        <v>0</v>
      </c>
      <c r="AU33" s="199">
        <f>SUMIFS($T$16:$T$261,$C$16:$C$261,$AS33)</f>
        <v>0</v>
      </c>
      <c r="AV33" s="199">
        <f>SUMIFS($AF$16:$AF$261,$C$16:$C$261,$AS33)</f>
        <v>0</v>
      </c>
      <c r="AW33" s="195"/>
      <c r="AX33" s="89"/>
      <c r="AY33" s="89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</row>
    <row r="34" spans="1:136" s="72" customFormat="1" ht="29.45" customHeight="1" x14ac:dyDescent="0.25">
      <c r="A34" s="240"/>
      <c r="B34" s="184"/>
      <c r="C34" s="184">
        <v>369</v>
      </c>
      <c r="D34" s="586" t="s">
        <v>185</v>
      </c>
      <c r="E34" s="586"/>
      <c r="F34" s="586"/>
      <c r="G34" s="587"/>
      <c r="H34" s="76">
        <f t="shared" si="39"/>
        <v>0</v>
      </c>
      <c r="I34" s="80"/>
      <c r="J34" s="94"/>
      <c r="K34" s="82"/>
      <c r="L34" s="329"/>
      <c r="M34" s="123"/>
      <c r="N34" s="81"/>
      <c r="O34" s="81"/>
      <c r="P34" s="81"/>
      <c r="Q34" s="81"/>
      <c r="R34" s="81"/>
      <c r="S34" s="82"/>
      <c r="T34" s="262">
        <f t="shared" si="40"/>
        <v>0</v>
      </c>
      <c r="U34" s="247"/>
      <c r="V34" s="252"/>
      <c r="W34" s="248"/>
      <c r="X34" s="331"/>
      <c r="Y34" s="249"/>
      <c r="Z34" s="250"/>
      <c r="AA34" s="250"/>
      <c r="AB34" s="250"/>
      <c r="AC34" s="250"/>
      <c r="AD34" s="250"/>
      <c r="AE34" s="248"/>
      <c r="AF34" s="262">
        <f t="shared" si="41"/>
        <v>0</v>
      </c>
      <c r="AG34" s="247"/>
      <c r="AH34" s="252"/>
      <c r="AI34" s="248"/>
      <c r="AJ34" s="331"/>
      <c r="AK34" s="249"/>
      <c r="AL34" s="250"/>
      <c r="AM34" s="250"/>
      <c r="AN34" s="250"/>
      <c r="AO34" s="250"/>
      <c r="AP34" s="250"/>
      <c r="AQ34" s="248"/>
      <c r="AR34" s="213"/>
      <c r="AS34" s="108">
        <v>368</v>
      </c>
      <c r="AT34" s="199">
        <f>SUMIFS($H$16:$H$261,$C$16:$C$261,$AS34)</f>
        <v>0</v>
      </c>
      <c r="AU34" s="199">
        <f>SUMIFS($T$16:$T$261,$C$16:$C$261,$AS34)</f>
        <v>0</v>
      </c>
      <c r="AV34" s="199">
        <f>SUMIFS($AF$16:$AF$261,$C$16:$C$261,$AS34)</f>
        <v>0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502">
        <v>4</v>
      </c>
      <c r="B35" s="66"/>
      <c r="C35" s="66"/>
      <c r="D35" s="597" t="s">
        <v>17</v>
      </c>
      <c r="E35" s="597"/>
      <c r="F35" s="597"/>
      <c r="G35" s="598"/>
      <c r="H35" s="75">
        <f t="shared" si="39"/>
        <v>0</v>
      </c>
      <c r="I35" s="77">
        <f>I36+I42</f>
        <v>0</v>
      </c>
      <c r="J35" s="61">
        <f>J36+J42</f>
        <v>0</v>
      </c>
      <c r="K35" s="79">
        <f t="shared" ref="K35:S35" si="51">K36+K42</f>
        <v>0</v>
      </c>
      <c r="L35" s="328">
        <f t="shared" si="51"/>
        <v>0</v>
      </c>
      <c r="M35" s="95">
        <f t="shared" si="51"/>
        <v>0</v>
      </c>
      <c r="N35" s="78">
        <f t="shared" si="51"/>
        <v>0</v>
      </c>
      <c r="O35" s="78">
        <f t="shared" si="51"/>
        <v>0</v>
      </c>
      <c r="P35" s="78">
        <f t="shared" si="51"/>
        <v>0</v>
      </c>
      <c r="Q35" s="78">
        <f t="shared" si="51"/>
        <v>0</v>
      </c>
      <c r="R35" s="78">
        <f t="shared" si="51"/>
        <v>0</v>
      </c>
      <c r="S35" s="79">
        <f t="shared" si="51"/>
        <v>0</v>
      </c>
      <c r="T35" s="254">
        <f t="shared" si="40"/>
        <v>0</v>
      </c>
      <c r="U35" s="77">
        <f>U36+U42</f>
        <v>0</v>
      </c>
      <c r="V35" s="61">
        <f>V36+V42</f>
        <v>0</v>
      </c>
      <c r="W35" s="79">
        <f t="shared" ref="W35:AE35" si="52">W36+W42</f>
        <v>0</v>
      </c>
      <c r="X35" s="328">
        <f t="shared" si="52"/>
        <v>0</v>
      </c>
      <c r="Y35" s="95">
        <f t="shared" si="52"/>
        <v>0</v>
      </c>
      <c r="Z35" s="78">
        <f t="shared" si="52"/>
        <v>0</v>
      </c>
      <c r="AA35" s="78">
        <f t="shared" si="52"/>
        <v>0</v>
      </c>
      <c r="AB35" s="78">
        <f t="shared" si="52"/>
        <v>0</v>
      </c>
      <c r="AC35" s="78">
        <f t="shared" si="52"/>
        <v>0</v>
      </c>
      <c r="AD35" s="78">
        <f t="shared" si="52"/>
        <v>0</v>
      </c>
      <c r="AE35" s="79">
        <f t="shared" si="52"/>
        <v>0</v>
      </c>
      <c r="AF35" s="284">
        <f t="shared" si="41"/>
        <v>0</v>
      </c>
      <c r="AG35" s="345">
        <f>AG36+AG42</f>
        <v>0</v>
      </c>
      <c r="AH35" s="287">
        <f>AH36+AH42</f>
        <v>0</v>
      </c>
      <c r="AI35" s="256">
        <f t="shared" ref="AI35:AQ35" si="53">AI36+AI42</f>
        <v>0</v>
      </c>
      <c r="AJ35" s="330">
        <f t="shared" si="53"/>
        <v>0</v>
      </c>
      <c r="AK35" s="257">
        <f t="shared" si="53"/>
        <v>0</v>
      </c>
      <c r="AL35" s="258">
        <f t="shared" si="53"/>
        <v>0</v>
      </c>
      <c r="AM35" s="258">
        <f t="shared" si="53"/>
        <v>0</v>
      </c>
      <c r="AN35" s="258">
        <f t="shared" si="53"/>
        <v>0</v>
      </c>
      <c r="AO35" s="258">
        <f t="shared" si="53"/>
        <v>0</v>
      </c>
      <c r="AP35" s="258">
        <f t="shared" si="53"/>
        <v>0</v>
      </c>
      <c r="AQ35" s="256">
        <f t="shared" si="53"/>
        <v>0</v>
      </c>
      <c r="AR35" s="213"/>
      <c r="AS35" s="265">
        <v>369</v>
      </c>
      <c r="AT35" s="199">
        <f>SUMIFS($H$16:$H$261,$C$16:$C$261,$AS35)</f>
        <v>0</v>
      </c>
      <c r="AU35" s="199">
        <f>SUMIFS($T$16:$T$261,$C$16:$C$261,$AS35)</f>
        <v>0</v>
      </c>
      <c r="AV35" s="199">
        <f>SUMIFS($AF$16:$AF$261,$C$16:$C$261,$AS35)</f>
        <v>0</v>
      </c>
      <c r="AW35" s="197"/>
      <c r="AX35" s="195"/>
      <c r="AY35" s="195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</row>
    <row r="36" spans="1:136" s="73" customFormat="1" ht="24.75" customHeight="1" x14ac:dyDescent="0.25">
      <c r="A36" s="588">
        <v>42</v>
      </c>
      <c r="B36" s="589"/>
      <c r="C36" s="503"/>
      <c r="D36" s="584" t="s">
        <v>45</v>
      </c>
      <c r="E36" s="584"/>
      <c r="F36" s="584"/>
      <c r="G36" s="585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54">SUM(K37:K41)</f>
        <v>0</v>
      </c>
      <c r="L36" s="328">
        <f t="shared" si="54"/>
        <v>0</v>
      </c>
      <c r="M36" s="95">
        <f t="shared" si="54"/>
        <v>0</v>
      </c>
      <c r="N36" s="78">
        <f t="shared" si="54"/>
        <v>0</v>
      </c>
      <c r="O36" s="78">
        <f t="shared" si="54"/>
        <v>0</v>
      </c>
      <c r="P36" s="78">
        <f t="shared" si="54"/>
        <v>0</v>
      </c>
      <c r="Q36" s="78">
        <f t="shared" si="54"/>
        <v>0</v>
      </c>
      <c r="R36" s="78">
        <f t="shared" si="54"/>
        <v>0</v>
      </c>
      <c r="S36" s="79">
        <f t="shared" si="54"/>
        <v>0</v>
      </c>
      <c r="T36" s="254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55">SUM(W37:W41)</f>
        <v>0</v>
      </c>
      <c r="X36" s="328">
        <f t="shared" si="55"/>
        <v>0</v>
      </c>
      <c r="Y36" s="95">
        <f t="shared" si="55"/>
        <v>0</v>
      </c>
      <c r="Z36" s="78">
        <f t="shared" si="55"/>
        <v>0</v>
      </c>
      <c r="AA36" s="78">
        <f t="shared" si="55"/>
        <v>0</v>
      </c>
      <c r="AB36" s="78">
        <f t="shared" si="55"/>
        <v>0</v>
      </c>
      <c r="AC36" s="78">
        <f t="shared" si="55"/>
        <v>0</v>
      </c>
      <c r="AD36" s="78">
        <f t="shared" si="55"/>
        <v>0</v>
      </c>
      <c r="AE36" s="79">
        <f t="shared" si="55"/>
        <v>0</v>
      </c>
      <c r="AF36" s="284">
        <f>SUM(AG36:AQ36)</f>
        <v>0</v>
      </c>
      <c r="AG36" s="345">
        <f>SUM(AG37:AG41)</f>
        <v>0</v>
      </c>
      <c r="AH36" s="287">
        <f>SUM(AH37:AH41)</f>
        <v>0</v>
      </c>
      <c r="AI36" s="256">
        <f t="shared" ref="AI36:AQ36" si="56">SUM(AI37:AI41)</f>
        <v>0</v>
      </c>
      <c r="AJ36" s="330">
        <f t="shared" si="56"/>
        <v>0</v>
      </c>
      <c r="AK36" s="257">
        <f t="shared" si="56"/>
        <v>0</v>
      </c>
      <c r="AL36" s="258">
        <f t="shared" si="56"/>
        <v>0</v>
      </c>
      <c r="AM36" s="258">
        <f t="shared" si="56"/>
        <v>0</v>
      </c>
      <c r="AN36" s="258">
        <f t="shared" si="56"/>
        <v>0</v>
      </c>
      <c r="AO36" s="258">
        <f t="shared" si="56"/>
        <v>0</v>
      </c>
      <c r="AP36" s="258">
        <f t="shared" si="56"/>
        <v>0</v>
      </c>
      <c r="AQ36" s="256">
        <f t="shared" si="56"/>
        <v>0</v>
      </c>
      <c r="AR36" s="213"/>
      <c r="AS36" s="265"/>
      <c r="AT36" s="199"/>
      <c r="AU36" s="199"/>
      <c r="AV36" s="199"/>
      <c r="AW36" s="195"/>
      <c r="AX36" s="89"/>
      <c r="AY36" s="89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</row>
    <row r="37" spans="1:136" s="72" customFormat="1" ht="15.75" customHeight="1" x14ac:dyDescent="0.25">
      <c r="A37" s="240"/>
      <c r="B37" s="184"/>
      <c r="C37" s="184">
        <v>421</v>
      </c>
      <c r="D37" s="586" t="s">
        <v>72</v>
      </c>
      <c r="E37" s="586"/>
      <c r="F37" s="586"/>
      <c r="G37" s="587"/>
      <c r="H37" s="76">
        <f>SUM(I37:S37)</f>
        <v>0</v>
      </c>
      <c r="I37" s="80"/>
      <c r="J37" s="94"/>
      <c r="K37" s="82"/>
      <c r="L37" s="329"/>
      <c r="M37" s="123"/>
      <c r="N37" s="81"/>
      <c r="O37" s="81"/>
      <c r="P37" s="81"/>
      <c r="Q37" s="81"/>
      <c r="R37" s="81"/>
      <c r="S37" s="82"/>
      <c r="T37" s="262">
        <f>SUM(U37:AE37)</f>
        <v>0</v>
      </c>
      <c r="U37" s="247"/>
      <c r="V37" s="252"/>
      <c r="W37" s="248"/>
      <c r="X37" s="331"/>
      <c r="Y37" s="249"/>
      <c r="Z37" s="250"/>
      <c r="AA37" s="250"/>
      <c r="AB37" s="250"/>
      <c r="AC37" s="250"/>
      <c r="AD37" s="250"/>
      <c r="AE37" s="248"/>
      <c r="AF37" s="262">
        <f>SUM(AG37:AQ37)</f>
        <v>0</v>
      </c>
      <c r="AG37" s="247"/>
      <c r="AH37" s="252"/>
      <c r="AI37" s="248"/>
      <c r="AJ37" s="331"/>
      <c r="AK37" s="249"/>
      <c r="AL37" s="250"/>
      <c r="AM37" s="250"/>
      <c r="AN37" s="250"/>
      <c r="AO37" s="250"/>
      <c r="AP37" s="250"/>
      <c r="AQ37" s="248"/>
      <c r="AR37" s="213"/>
      <c r="AS37" s="265">
        <v>372</v>
      </c>
      <c r="AT37" s="199">
        <f>SUMIFS($H$16:$H$261,$C$16:$C$261,$AS37)</f>
        <v>0</v>
      </c>
      <c r="AU37" s="199">
        <f>SUMIFS($T$16:$T$261,$C$16:$C$261,$AS37)</f>
        <v>0</v>
      </c>
      <c r="AV37" s="199">
        <f>SUMIFS($AF$16:$AF$261,$C$16:$C$261,$AS37)</f>
        <v>0</v>
      </c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3">
      <c r="A38" s="240"/>
      <c r="B38" s="184"/>
      <c r="C38" s="184">
        <v>422</v>
      </c>
      <c r="D38" s="586" t="s">
        <v>11</v>
      </c>
      <c r="E38" s="586"/>
      <c r="F38" s="586"/>
      <c r="G38" s="587"/>
      <c r="H38" s="76">
        <f>SUM(I38:S38)</f>
        <v>0</v>
      </c>
      <c r="I38" s="80"/>
      <c r="J38" s="94"/>
      <c r="K38" s="82"/>
      <c r="L38" s="329"/>
      <c r="M38" s="123"/>
      <c r="N38" s="81"/>
      <c r="O38" s="81"/>
      <c r="P38" s="81"/>
      <c r="Q38" s="81"/>
      <c r="R38" s="81"/>
      <c r="S38" s="82"/>
      <c r="T38" s="262">
        <f>SUM(U38:AE38)</f>
        <v>0</v>
      </c>
      <c r="U38" s="247"/>
      <c r="V38" s="252"/>
      <c r="W38" s="248"/>
      <c r="X38" s="331"/>
      <c r="Y38" s="249"/>
      <c r="Z38" s="250"/>
      <c r="AA38" s="250"/>
      <c r="AB38" s="250"/>
      <c r="AC38" s="250"/>
      <c r="AD38" s="250"/>
      <c r="AE38" s="248"/>
      <c r="AF38" s="262">
        <f>SUM(AG38:AQ38)</f>
        <v>0</v>
      </c>
      <c r="AG38" s="247"/>
      <c r="AH38" s="252"/>
      <c r="AI38" s="248"/>
      <c r="AJ38" s="331"/>
      <c r="AK38" s="249"/>
      <c r="AL38" s="250"/>
      <c r="AM38" s="250"/>
      <c r="AN38" s="250"/>
      <c r="AO38" s="250"/>
      <c r="AP38" s="250"/>
      <c r="AQ38" s="248"/>
      <c r="AR38" s="213"/>
      <c r="AS38" s="265"/>
      <c r="AT38" s="199"/>
      <c r="AU38" s="199"/>
      <c r="AV38" s="199"/>
      <c r="AW38" s="89"/>
      <c r="AX38" s="505"/>
      <c r="AY38" s="505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3">
      <c r="A39" s="240"/>
      <c r="B39" s="184"/>
      <c r="C39" s="184">
        <v>423</v>
      </c>
      <c r="D39" s="586" t="s">
        <v>91</v>
      </c>
      <c r="E39" s="586"/>
      <c r="F39" s="586"/>
      <c r="G39" s="587"/>
      <c r="H39" s="76">
        <f t="shared" ref="H39:H44" si="57">SUM(I39:S39)</f>
        <v>0</v>
      </c>
      <c r="I39" s="80"/>
      <c r="J39" s="94"/>
      <c r="K39" s="82"/>
      <c r="L39" s="329"/>
      <c r="M39" s="123"/>
      <c r="N39" s="81"/>
      <c r="O39" s="81"/>
      <c r="P39" s="81"/>
      <c r="Q39" s="81"/>
      <c r="R39" s="81"/>
      <c r="S39" s="82"/>
      <c r="T39" s="262">
        <f t="shared" ref="T39:T44" si="58">SUM(U39:AE39)</f>
        <v>0</v>
      </c>
      <c r="U39" s="247"/>
      <c r="V39" s="252"/>
      <c r="W39" s="248"/>
      <c r="X39" s="331"/>
      <c r="Y39" s="249"/>
      <c r="Z39" s="250"/>
      <c r="AA39" s="250"/>
      <c r="AB39" s="250"/>
      <c r="AC39" s="250"/>
      <c r="AD39" s="250"/>
      <c r="AE39" s="248"/>
      <c r="AF39" s="262">
        <f t="shared" ref="AF39:AF44" si="59">SUM(AG39:AQ39)</f>
        <v>0</v>
      </c>
      <c r="AG39" s="247"/>
      <c r="AH39" s="252"/>
      <c r="AI39" s="248"/>
      <c r="AJ39" s="331"/>
      <c r="AK39" s="249"/>
      <c r="AL39" s="250"/>
      <c r="AM39" s="250"/>
      <c r="AN39" s="250"/>
      <c r="AO39" s="250"/>
      <c r="AP39" s="250"/>
      <c r="AQ39" s="248"/>
      <c r="AR39" s="213"/>
      <c r="AS39" s="265">
        <v>381</v>
      </c>
      <c r="AT39" s="199">
        <f>SUMIFS($H$16:$H$261,$C$16:$C$261,$AS39)</f>
        <v>0</v>
      </c>
      <c r="AU39" s="199">
        <f>SUMIFS($T$16:$T$261,$C$16:$C$261,$AS39)</f>
        <v>0</v>
      </c>
      <c r="AV39" s="199">
        <f>SUMIFS($AF$16:$AF$261,$C$16:$C$261,$AS39)</f>
        <v>0</v>
      </c>
      <c r="AW39" s="89"/>
      <c r="AX39" s="62"/>
      <c r="AY39" s="62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35"/>
      <c r="B40" s="303"/>
      <c r="C40" s="303">
        <v>424</v>
      </c>
      <c r="D40" s="586" t="s">
        <v>46</v>
      </c>
      <c r="E40" s="586"/>
      <c r="F40" s="586"/>
      <c r="G40" s="587"/>
      <c r="H40" s="76">
        <f t="shared" si="57"/>
        <v>0</v>
      </c>
      <c r="I40" s="80"/>
      <c r="J40" s="94"/>
      <c r="K40" s="82"/>
      <c r="L40" s="329"/>
      <c r="M40" s="123"/>
      <c r="N40" s="81"/>
      <c r="O40" s="81"/>
      <c r="P40" s="81"/>
      <c r="Q40" s="81"/>
      <c r="R40" s="81"/>
      <c r="S40" s="82"/>
      <c r="T40" s="262">
        <f t="shared" si="58"/>
        <v>0</v>
      </c>
      <c r="U40" s="247"/>
      <c r="V40" s="252"/>
      <c r="W40" s="248"/>
      <c r="X40" s="331"/>
      <c r="Y40" s="249"/>
      <c r="Z40" s="250"/>
      <c r="AA40" s="250"/>
      <c r="AB40" s="250"/>
      <c r="AC40" s="250"/>
      <c r="AD40" s="250"/>
      <c r="AE40" s="248"/>
      <c r="AF40" s="262">
        <f t="shared" si="59"/>
        <v>0</v>
      </c>
      <c r="AG40" s="247"/>
      <c r="AH40" s="252"/>
      <c r="AI40" s="248"/>
      <c r="AJ40" s="331"/>
      <c r="AK40" s="249"/>
      <c r="AL40" s="250"/>
      <c r="AM40" s="250"/>
      <c r="AN40" s="250"/>
      <c r="AO40" s="250"/>
      <c r="AP40" s="250"/>
      <c r="AQ40" s="248"/>
      <c r="AR40" s="213"/>
      <c r="AS40" s="265"/>
      <c r="AT40" s="199"/>
      <c r="AU40" s="199"/>
      <c r="AV40" s="199"/>
      <c r="AW40" s="89"/>
      <c r="AX40" s="197"/>
      <c r="AY40" s="197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40"/>
      <c r="B41" s="184"/>
      <c r="C41" s="184">
        <v>426</v>
      </c>
      <c r="D41" s="586" t="s">
        <v>87</v>
      </c>
      <c r="E41" s="586"/>
      <c r="F41" s="586"/>
      <c r="G41" s="587"/>
      <c r="H41" s="76">
        <f t="shared" si="57"/>
        <v>0</v>
      </c>
      <c r="I41" s="80"/>
      <c r="J41" s="94"/>
      <c r="K41" s="82"/>
      <c r="L41" s="329"/>
      <c r="M41" s="123"/>
      <c r="N41" s="81"/>
      <c r="O41" s="81"/>
      <c r="P41" s="81"/>
      <c r="Q41" s="81"/>
      <c r="R41" s="81"/>
      <c r="S41" s="82"/>
      <c r="T41" s="262">
        <f t="shared" si="58"/>
        <v>0</v>
      </c>
      <c r="U41" s="247"/>
      <c r="V41" s="252"/>
      <c r="W41" s="248"/>
      <c r="X41" s="331"/>
      <c r="Y41" s="249"/>
      <c r="Z41" s="250"/>
      <c r="AA41" s="250"/>
      <c r="AB41" s="250"/>
      <c r="AC41" s="250"/>
      <c r="AD41" s="250"/>
      <c r="AE41" s="248"/>
      <c r="AF41" s="262">
        <f t="shared" si="59"/>
        <v>0</v>
      </c>
      <c r="AG41" s="247"/>
      <c r="AH41" s="252"/>
      <c r="AI41" s="248"/>
      <c r="AJ41" s="331"/>
      <c r="AK41" s="249"/>
      <c r="AL41" s="250"/>
      <c r="AM41" s="250"/>
      <c r="AN41" s="250"/>
      <c r="AO41" s="250"/>
      <c r="AP41" s="250"/>
      <c r="AQ41" s="248"/>
      <c r="AR41" s="213"/>
      <c r="AS41" s="265">
        <v>412</v>
      </c>
      <c r="AT41" s="199">
        <f>SUMIFS($H$16:$H$261,$C$16:$C$261,$AS41)</f>
        <v>0</v>
      </c>
      <c r="AU41" s="199">
        <f>SUMIFS($T$16:$T$261,$C$16:$C$261,$AS41)</f>
        <v>0</v>
      </c>
      <c r="AV41" s="199">
        <f>SUMIFS($AF$16:$AF$261,$C$16:$C$261,$AS41)</f>
        <v>0</v>
      </c>
      <c r="AW41" s="89"/>
      <c r="AX41" s="197"/>
      <c r="AY41" s="197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36">
        <v>45</v>
      </c>
      <c r="B42" s="537"/>
      <c r="C42" s="500"/>
      <c r="D42" s="538" t="s">
        <v>88</v>
      </c>
      <c r="E42" s="538"/>
      <c r="F42" s="538"/>
      <c r="G42" s="539"/>
      <c r="H42" s="254">
        <f t="shared" si="57"/>
        <v>0</v>
      </c>
      <c r="I42" s="287">
        <f t="shared" ref="I42:S42" si="60">I43+I44</f>
        <v>0</v>
      </c>
      <c r="J42" s="287">
        <f t="shared" si="60"/>
        <v>0</v>
      </c>
      <c r="K42" s="256">
        <f t="shared" si="60"/>
        <v>0</v>
      </c>
      <c r="L42" s="330">
        <f t="shared" si="60"/>
        <v>0</v>
      </c>
      <c r="M42" s="257">
        <f t="shared" si="60"/>
        <v>0</v>
      </c>
      <c r="N42" s="258">
        <f t="shared" si="60"/>
        <v>0</v>
      </c>
      <c r="O42" s="258">
        <f t="shared" si="60"/>
        <v>0</v>
      </c>
      <c r="P42" s="258">
        <f t="shared" si="60"/>
        <v>0</v>
      </c>
      <c r="Q42" s="258">
        <f t="shared" si="60"/>
        <v>0</v>
      </c>
      <c r="R42" s="258">
        <f t="shared" si="60"/>
        <v>0</v>
      </c>
      <c r="S42" s="259">
        <f t="shared" si="60"/>
        <v>0</v>
      </c>
      <c r="T42" s="254">
        <f t="shared" si="58"/>
        <v>0</v>
      </c>
      <c r="U42" s="287">
        <f t="shared" ref="U42:AE42" si="61">U43+U44</f>
        <v>0</v>
      </c>
      <c r="V42" s="258">
        <f t="shared" si="61"/>
        <v>0</v>
      </c>
      <c r="W42" s="256">
        <f t="shared" si="61"/>
        <v>0</v>
      </c>
      <c r="X42" s="330">
        <f t="shared" si="61"/>
        <v>0</v>
      </c>
      <c r="Y42" s="257">
        <f t="shared" si="61"/>
        <v>0</v>
      </c>
      <c r="Z42" s="258">
        <f t="shared" si="61"/>
        <v>0</v>
      </c>
      <c r="AA42" s="258">
        <f t="shared" si="61"/>
        <v>0</v>
      </c>
      <c r="AB42" s="258">
        <f t="shared" si="61"/>
        <v>0</v>
      </c>
      <c r="AC42" s="258">
        <f t="shared" si="61"/>
        <v>0</v>
      </c>
      <c r="AD42" s="258">
        <f t="shared" si="61"/>
        <v>0</v>
      </c>
      <c r="AE42" s="259">
        <f t="shared" si="61"/>
        <v>0</v>
      </c>
      <c r="AF42" s="284">
        <f t="shared" si="59"/>
        <v>0</v>
      </c>
      <c r="AG42" s="255">
        <f t="shared" ref="AG42:AQ42" si="62">AG43+AG44</f>
        <v>0</v>
      </c>
      <c r="AH42" s="258">
        <f t="shared" si="62"/>
        <v>0</v>
      </c>
      <c r="AI42" s="256">
        <f t="shared" si="62"/>
        <v>0</v>
      </c>
      <c r="AJ42" s="330">
        <f t="shared" si="62"/>
        <v>0</v>
      </c>
      <c r="AK42" s="257">
        <f t="shared" si="62"/>
        <v>0</v>
      </c>
      <c r="AL42" s="258">
        <f t="shared" si="62"/>
        <v>0</v>
      </c>
      <c r="AM42" s="258">
        <f t="shared" si="62"/>
        <v>0</v>
      </c>
      <c r="AN42" s="258">
        <f t="shared" si="62"/>
        <v>0</v>
      </c>
      <c r="AO42" s="258">
        <f t="shared" si="62"/>
        <v>0</v>
      </c>
      <c r="AP42" s="258">
        <f t="shared" si="62"/>
        <v>0</v>
      </c>
      <c r="AQ42" s="259">
        <f t="shared" si="62"/>
        <v>0</v>
      </c>
      <c r="AR42" s="213"/>
      <c r="AS42" s="263"/>
      <c r="AT42" s="199"/>
      <c r="AU42" s="199"/>
      <c r="AV42" s="199"/>
      <c r="AX42" s="195"/>
      <c r="AY42" s="195"/>
    </row>
    <row r="43" spans="1:136" s="72" customFormat="1" ht="15" customHeight="1" x14ac:dyDescent="0.25">
      <c r="A43" s="240"/>
      <c r="B43" s="184"/>
      <c r="C43" s="184">
        <v>451</v>
      </c>
      <c r="D43" s="586" t="s">
        <v>89</v>
      </c>
      <c r="E43" s="586"/>
      <c r="F43" s="586"/>
      <c r="G43" s="587"/>
      <c r="H43" s="76">
        <f t="shared" si="57"/>
        <v>0</v>
      </c>
      <c r="I43" s="80"/>
      <c r="J43" s="94"/>
      <c r="K43" s="82"/>
      <c r="L43" s="329"/>
      <c r="M43" s="123"/>
      <c r="N43" s="81"/>
      <c r="O43" s="81"/>
      <c r="P43" s="81"/>
      <c r="Q43" s="81"/>
      <c r="R43" s="81"/>
      <c r="S43" s="82"/>
      <c r="T43" s="262">
        <f t="shared" si="58"/>
        <v>0</v>
      </c>
      <c r="U43" s="247"/>
      <c r="V43" s="252"/>
      <c r="W43" s="248"/>
      <c r="X43" s="331"/>
      <c r="Y43" s="249"/>
      <c r="Z43" s="250"/>
      <c r="AA43" s="250"/>
      <c r="AB43" s="250"/>
      <c r="AC43" s="250"/>
      <c r="AD43" s="250"/>
      <c r="AE43" s="248"/>
      <c r="AF43" s="262">
        <f t="shared" si="59"/>
        <v>0</v>
      </c>
      <c r="AG43" s="247"/>
      <c r="AH43" s="252"/>
      <c r="AI43" s="248"/>
      <c r="AJ43" s="331"/>
      <c r="AK43" s="249"/>
      <c r="AL43" s="250"/>
      <c r="AM43" s="250"/>
      <c r="AN43" s="250"/>
      <c r="AO43" s="250"/>
      <c r="AP43" s="250"/>
      <c r="AQ43" s="248"/>
      <c r="AR43" s="213"/>
      <c r="AS43" s="107">
        <v>421</v>
      </c>
      <c r="AT43" s="199">
        <f>SUMIFS($H$16:$H$261,$C$16:$C$261,$AS43)</f>
        <v>0</v>
      </c>
      <c r="AU43" s="199">
        <f>SUMIFS($T$16:$T$261,$C$16:$C$261,$AS43)</f>
        <v>0</v>
      </c>
      <c r="AV43" s="199">
        <f>SUMIFS($AF$16:$AF$261,$C$16:$C$261,$AS43)</f>
        <v>0</v>
      </c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40"/>
      <c r="B44" s="184"/>
      <c r="C44" s="184">
        <v>452</v>
      </c>
      <c r="D44" s="586" t="s">
        <v>93</v>
      </c>
      <c r="E44" s="586"/>
      <c r="F44" s="586"/>
      <c r="G44" s="587"/>
      <c r="H44" s="76">
        <f t="shared" si="57"/>
        <v>0</v>
      </c>
      <c r="I44" s="80"/>
      <c r="J44" s="94"/>
      <c r="K44" s="82"/>
      <c r="L44" s="329"/>
      <c r="M44" s="123"/>
      <c r="N44" s="81"/>
      <c r="O44" s="81"/>
      <c r="P44" s="81"/>
      <c r="Q44" s="81"/>
      <c r="R44" s="81"/>
      <c r="S44" s="82"/>
      <c r="T44" s="262">
        <f t="shared" si="58"/>
        <v>0</v>
      </c>
      <c r="U44" s="247"/>
      <c r="V44" s="252"/>
      <c r="W44" s="248"/>
      <c r="X44" s="331"/>
      <c r="Y44" s="249"/>
      <c r="Z44" s="250"/>
      <c r="AA44" s="250"/>
      <c r="AB44" s="250"/>
      <c r="AC44" s="250"/>
      <c r="AD44" s="250"/>
      <c r="AE44" s="248"/>
      <c r="AF44" s="262">
        <f t="shared" si="59"/>
        <v>0</v>
      </c>
      <c r="AG44" s="247"/>
      <c r="AH44" s="252"/>
      <c r="AI44" s="248"/>
      <c r="AJ44" s="331"/>
      <c r="AK44" s="249"/>
      <c r="AL44" s="250"/>
      <c r="AM44" s="250"/>
      <c r="AN44" s="250"/>
      <c r="AO44" s="250"/>
      <c r="AP44" s="250"/>
      <c r="AQ44" s="248"/>
      <c r="AR44" s="213"/>
      <c r="AS44" s="107">
        <v>422</v>
      </c>
      <c r="AT44" s="199">
        <f>SUMIFS($H$16:$H$261,$C$16:$C$261,$AS44)</f>
        <v>63100</v>
      </c>
      <c r="AU44" s="199">
        <f>SUMIFS($T$16:$T$261,$C$16:$C$261,$AS44)</f>
        <v>63100</v>
      </c>
      <c r="AV44" s="199">
        <f>SUMIFS($AF$16:$AF$261,$C$16:$C$261,$AS44)</f>
        <v>63100</v>
      </c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303"/>
      <c r="B45" s="30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3"/>
      <c r="AS45" s="108">
        <v>423</v>
      </c>
      <c r="AT45" s="199">
        <f>SUMIFS($H$16:$H$261,$C$16:$C$261,$AS45)</f>
        <v>146900</v>
      </c>
      <c r="AU45" s="199">
        <f>SUMIFS($T$16:$T$261,$C$16:$C$261,$AS45)</f>
        <v>146900</v>
      </c>
      <c r="AV45" s="199">
        <f>SUMIFS($AF$16:$AF$261,$C$16:$C$261,$AS45)</f>
        <v>146900</v>
      </c>
      <c r="AX45" s="129"/>
      <c r="AY45" s="129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93" t="s">
        <v>123</v>
      </c>
      <c r="B46" s="594"/>
      <c r="C46" s="594"/>
      <c r="D46" s="595" t="s">
        <v>316</v>
      </c>
      <c r="E46" s="595"/>
      <c r="F46" s="595"/>
      <c r="G46" s="596"/>
      <c r="H46" s="83">
        <f>SUM(I46:S46)</f>
        <v>24046000</v>
      </c>
      <c r="I46" s="84">
        <f>I47+I67</f>
        <v>0</v>
      </c>
      <c r="J46" s="311">
        <f t="shared" ref="J46:S46" si="63">J47+J67</f>
        <v>0</v>
      </c>
      <c r="K46" s="86">
        <f>K47+K67</f>
        <v>0</v>
      </c>
      <c r="L46" s="327">
        <f t="shared" si="63"/>
        <v>0</v>
      </c>
      <c r="M46" s="125">
        <f t="shared" si="63"/>
        <v>0</v>
      </c>
      <c r="N46" s="85">
        <f t="shared" si="63"/>
        <v>0</v>
      </c>
      <c r="O46" s="85">
        <f t="shared" si="63"/>
        <v>23977000</v>
      </c>
      <c r="P46" s="85">
        <f t="shared" si="63"/>
        <v>69000</v>
      </c>
      <c r="Q46" s="85">
        <f t="shared" si="63"/>
        <v>0</v>
      </c>
      <c r="R46" s="85">
        <f t="shared" si="63"/>
        <v>0</v>
      </c>
      <c r="S46" s="86">
        <f t="shared" si="63"/>
        <v>0</v>
      </c>
      <c r="T46" s="267">
        <f>SUM(U46:AE46)</f>
        <v>24046000</v>
      </c>
      <c r="U46" s="84">
        <f>U47+U67</f>
        <v>0</v>
      </c>
      <c r="V46" s="311">
        <f t="shared" ref="V46" si="64">V47+V67</f>
        <v>0</v>
      </c>
      <c r="W46" s="86">
        <f t="shared" ref="W46" si="65">W47+W67</f>
        <v>0</v>
      </c>
      <c r="X46" s="327">
        <f t="shared" ref="X46" si="66">X47+X67</f>
        <v>0</v>
      </c>
      <c r="Y46" s="125">
        <f t="shared" ref="Y46" si="67">Y47+Y67</f>
        <v>0</v>
      </c>
      <c r="Z46" s="85">
        <f t="shared" ref="Z46" si="68">Z47+Z67</f>
        <v>0</v>
      </c>
      <c r="AA46" s="85">
        <f t="shared" ref="AA46" si="69">AA47+AA67</f>
        <v>23977000</v>
      </c>
      <c r="AB46" s="85">
        <f t="shared" ref="AB46" si="70">AB47+AB67</f>
        <v>69000</v>
      </c>
      <c r="AC46" s="85">
        <f t="shared" ref="AC46" si="71">AC47+AC67</f>
        <v>0</v>
      </c>
      <c r="AD46" s="85">
        <f t="shared" ref="AD46" si="72">AD47+AD67</f>
        <v>0</v>
      </c>
      <c r="AE46" s="86">
        <f t="shared" ref="AE46" si="73">AE47+AE67</f>
        <v>0</v>
      </c>
      <c r="AF46" s="283">
        <f>SUM(AG46:AQ46)</f>
        <v>24046000</v>
      </c>
      <c r="AG46" s="84">
        <f>AG47+AG67</f>
        <v>0</v>
      </c>
      <c r="AH46" s="311">
        <f t="shared" ref="AH46" si="74">AH47+AH67</f>
        <v>0</v>
      </c>
      <c r="AI46" s="86">
        <f t="shared" ref="AI46" si="75">AI47+AI67</f>
        <v>0</v>
      </c>
      <c r="AJ46" s="327">
        <f t="shared" ref="AJ46" si="76">AJ47+AJ67</f>
        <v>0</v>
      </c>
      <c r="AK46" s="125">
        <f t="shared" ref="AK46" si="77">AK47+AK67</f>
        <v>0</v>
      </c>
      <c r="AL46" s="85">
        <f t="shared" ref="AL46" si="78">AL47+AL67</f>
        <v>0</v>
      </c>
      <c r="AM46" s="85">
        <f t="shared" ref="AM46" si="79">AM47+AM67</f>
        <v>23977000</v>
      </c>
      <c r="AN46" s="85">
        <f t="shared" ref="AN46" si="80">AN47+AN67</f>
        <v>69000</v>
      </c>
      <c r="AO46" s="85">
        <f t="shared" ref="AO46" si="81">AO47+AO67</f>
        <v>0</v>
      </c>
      <c r="AP46" s="85">
        <f t="shared" ref="AP46" si="82">AP47+AP67</f>
        <v>0</v>
      </c>
      <c r="AQ46" s="86">
        <f t="shared" ref="AQ46" si="83">AQ47+AQ67</f>
        <v>0</v>
      </c>
      <c r="AR46" s="213"/>
      <c r="AS46" s="108">
        <v>424</v>
      </c>
      <c r="AT46" s="199">
        <f>SUMIFS($H$16:$H$261,$C$16:$C$261,$AS46)</f>
        <v>0</v>
      </c>
      <c r="AU46" s="199">
        <f>SUMIFS($T$16:$T$261,$C$16:$C$261,$AS46)</f>
        <v>0</v>
      </c>
      <c r="AV46" s="199">
        <f>SUMIFS($AF$16:$AF$261,$C$16:$C$261,$AS46)</f>
        <v>0</v>
      </c>
      <c r="AW46" s="193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</row>
    <row r="47" spans="1:136" s="74" customFormat="1" ht="15.75" customHeight="1" x14ac:dyDescent="0.25">
      <c r="A47" s="238">
        <v>3</v>
      </c>
      <c r="B47" s="68"/>
      <c r="C47" s="90"/>
      <c r="D47" s="584" t="s">
        <v>16</v>
      </c>
      <c r="E47" s="584"/>
      <c r="F47" s="584"/>
      <c r="G47" s="585"/>
      <c r="H47" s="75">
        <f t="shared" ref="H47:H76" si="84">SUM(I47:S47)</f>
        <v>1246000</v>
      </c>
      <c r="I47" s="77">
        <f>I48+I52+I58+I61+I63</f>
        <v>0</v>
      </c>
      <c r="J47" s="61">
        <f t="shared" ref="J47:S47" si="85">J48+J52+J58+J61+J63</f>
        <v>0</v>
      </c>
      <c r="K47" s="79">
        <f t="shared" si="85"/>
        <v>0</v>
      </c>
      <c r="L47" s="328">
        <f>L48+L52+L58+L61+L63</f>
        <v>0</v>
      </c>
      <c r="M47" s="95">
        <f t="shared" si="85"/>
        <v>0</v>
      </c>
      <c r="N47" s="78">
        <f t="shared" si="85"/>
        <v>0</v>
      </c>
      <c r="O47" s="78">
        <f t="shared" si="85"/>
        <v>1177000</v>
      </c>
      <c r="P47" s="78">
        <f t="shared" si="85"/>
        <v>69000</v>
      </c>
      <c r="Q47" s="78">
        <f t="shared" si="85"/>
        <v>0</v>
      </c>
      <c r="R47" s="78">
        <f t="shared" si="85"/>
        <v>0</v>
      </c>
      <c r="S47" s="79">
        <f t="shared" si="85"/>
        <v>0</v>
      </c>
      <c r="T47" s="254">
        <f t="shared" ref="T47" si="86">SUM(U47:AE47)</f>
        <v>1246000</v>
      </c>
      <c r="U47" s="77">
        <f>U48+U52+U58+U61+U63</f>
        <v>0</v>
      </c>
      <c r="V47" s="61">
        <f t="shared" ref="V47" si="87">V48+V52+V58+V61+V63</f>
        <v>0</v>
      </c>
      <c r="W47" s="79">
        <f t="shared" ref="W47" si="88">W48+W52+W58+W61+W63</f>
        <v>0</v>
      </c>
      <c r="X47" s="328">
        <f t="shared" ref="X47" si="89">X48+X52+X58+X61+X63</f>
        <v>0</v>
      </c>
      <c r="Y47" s="95">
        <f t="shared" ref="Y47" si="90">Y48+Y52+Y58+Y61+Y63</f>
        <v>0</v>
      </c>
      <c r="Z47" s="78">
        <f t="shared" ref="Z47" si="91">Z48+Z52+Z58+Z61+Z63</f>
        <v>0</v>
      </c>
      <c r="AA47" s="78">
        <f t="shared" ref="AA47" si="92">AA48+AA52+AA58+AA61+AA63</f>
        <v>1177000</v>
      </c>
      <c r="AB47" s="78">
        <f t="shared" ref="AB47" si="93">AB48+AB52+AB58+AB61+AB63</f>
        <v>69000</v>
      </c>
      <c r="AC47" s="78">
        <f t="shared" ref="AC47" si="94">AC48+AC52+AC58+AC61+AC63</f>
        <v>0</v>
      </c>
      <c r="AD47" s="78">
        <f t="shared" ref="AD47" si="95">AD48+AD52+AD58+AD61+AD63</f>
        <v>0</v>
      </c>
      <c r="AE47" s="79">
        <f t="shared" ref="AE47" si="96">AE48+AE52+AE58+AE61+AE63</f>
        <v>0</v>
      </c>
      <c r="AF47" s="284">
        <f t="shared" ref="AF47" si="97">SUM(AG47:AQ47)</f>
        <v>1246000</v>
      </c>
      <c r="AG47" s="77">
        <f>AG48+AG52+AG58+AG61+AG63</f>
        <v>0</v>
      </c>
      <c r="AH47" s="61">
        <f t="shared" ref="AH47" si="98">AH48+AH52+AH58+AH61+AH63</f>
        <v>0</v>
      </c>
      <c r="AI47" s="79">
        <f t="shared" ref="AI47" si="99">AI48+AI52+AI58+AI61+AI63</f>
        <v>0</v>
      </c>
      <c r="AJ47" s="328">
        <f t="shared" ref="AJ47" si="100">AJ48+AJ52+AJ58+AJ61+AJ63</f>
        <v>0</v>
      </c>
      <c r="AK47" s="95">
        <f t="shared" ref="AK47" si="101">AK48+AK52+AK58+AK61+AK63</f>
        <v>0</v>
      </c>
      <c r="AL47" s="78">
        <f t="shared" ref="AL47" si="102">AL48+AL52+AL58+AL61+AL63</f>
        <v>0</v>
      </c>
      <c r="AM47" s="78">
        <f t="shared" ref="AM47" si="103">AM48+AM52+AM58+AM61+AM63</f>
        <v>1177000</v>
      </c>
      <c r="AN47" s="78">
        <f t="shared" ref="AN47" si="104">AN48+AN52+AN58+AN61+AN63</f>
        <v>69000</v>
      </c>
      <c r="AO47" s="78">
        <f t="shared" ref="AO47" si="105">AO48+AO52+AO58+AO61+AO63</f>
        <v>0</v>
      </c>
      <c r="AP47" s="78">
        <f t="shared" ref="AP47" si="106">AP48+AP52+AP58+AP61+AP63</f>
        <v>0</v>
      </c>
      <c r="AQ47" s="79">
        <f t="shared" ref="AQ47" si="107">AQ48+AQ52+AQ58+AQ61+AQ63</f>
        <v>0</v>
      </c>
      <c r="AR47" s="298"/>
      <c r="AS47" s="108">
        <v>426</v>
      </c>
      <c r="AT47" s="199">
        <f>SUMIFS($H$16:$H$261,$C$16:$C$261,$AS47)</f>
        <v>0</v>
      </c>
      <c r="AU47" s="199">
        <f>SUMIFS($T$16:$T$261,$C$16:$C$261,$AS47)</f>
        <v>0</v>
      </c>
      <c r="AV47" s="199">
        <f>SUMIFS($AF$16:$AF$261,$C$16:$C$261,$AS47)</f>
        <v>0</v>
      </c>
      <c r="AW47" s="193"/>
      <c r="AX47" s="129"/>
      <c r="AY47" s="129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</row>
    <row r="48" spans="1:136" s="73" customFormat="1" ht="15.75" customHeight="1" x14ac:dyDescent="0.25">
      <c r="A48" s="588">
        <v>31</v>
      </c>
      <c r="B48" s="589"/>
      <c r="C48" s="90"/>
      <c r="D48" s="584" t="s">
        <v>0</v>
      </c>
      <c r="E48" s="584"/>
      <c r="F48" s="584"/>
      <c r="G48" s="585"/>
      <c r="H48" s="75">
        <f t="shared" si="84"/>
        <v>98400</v>
      </c>
      <c r="I48" s="77">
        <f>SUM(I49:I51)</f>
        <v>0</v>
      </c>
      <c r="J48" s="61">
        <f>SUM(J49:J51)</f>
        <v>0</v>
      </c>
      <c r="K48" s="79">
        <f t="shared" ref="K48:S48" si="108">SUM(K49:K51)</f>
        <v>0</v>
      </c>
      <c r="L48" s="328">
        <f t="shared" si="108"/>
        <v>0</v>
      </c>
      <c r="M48" s="95">
        <f t="shared" si="108"/>
        <v>0</v>
      </c>
      <c r="N48" s="78">
        <f t="shared" si="108"/>
        <v>0</v>
      </c>
      <c r="O48" s="78">
        <f t="shared" ref="O48" si="109">SUM(O49:O51)</f>
        <v>98400</v>
      </c>
      <c r="P48" s="78">
        <f t="shared" si="108"/>
        <v>0</v>
      </c>
      <c r="Q48" s="78">
        <f t="shared" si="108"/>
        <v>0</v>
      </c>
      <c r="R48" s="78">
        <f t="shared" si="108"/>
        <v>0</v>
      </c>
      <c r="S48" s="239">
        <f t="shared" si="108"/>
        <v>0</v>
      </c>
      <c r="T48" s="270">
        <f t="shared" ref="T48:T76" si="110">SUM(U48:AE48)</f>
        <v>98400</v>
      </c>
      <c r="U48" s="77">
        <f>SUM(U49:U51)</f>
        <v>0</v>
      </c>
      <c r="V48" s="61">
        <f>SUM(V49:V51)</f>
        <v>0</v>
      </c>
      <c r="W48" s="79">
        <f t="shared" ref="W48:AE48" si="111">SUM(W49:W51)</f>
        <v>0</v>
      </c>
      <c r="X48" s="328">
        <f t="shared" si="111"/>
        <v>0</v>
      </c>
      <c r="Y48" s="95">
        <f t="shared" si="111"/>
        <v>0</v>
      </c>
      <c r="Z48" s="78">
        <f t="shared" si="111"/>
        <v>0</v>
      </c>
      <c r="AA48" s="78">
        <f t="shared" ref="AA48" si="112">SUM(AA49:AA51)</f>
        <v>98400</v>
      </c>
      <c r="AB48" s="78">
        <f t="shared" si="111"/>
        <v>0</v>
      </c>
      <c r="AC48" s="78">
        <f t="shared" si="111"/>
        <v>0</v>
      </c>
      <c r="AD48" s="78">
        <f t="shared" si="111"/>
        <v>0</v>
      </c>
      <c r="AE48" s="239">
        <f t="shared" si="111"/>
        <v>0</v>
      </c>
      <c r="AF48" s="284">
        <f t="shared" ref="AF48:AF76" si="113">SUM(AG48:AQ48)</f>
        <v>98400</v>
      </c>
      <c r="AG48" s="77">
        <f>SUM(AG49:AG51)</f>
        <v>0</v>
      </c>
      <c r="AH48" s="61">
        <f>SUM(AH49:AH51)</f>
        <v>0</v>
      </c>
      <c r="AI48" s="79">
        <f t="shared" ref="AI48:AQ48" si="114">SUM(AI49:AI51)</f>
        <v>0</v>
      </c>
      <c r="AJ48" s="328">
        <f t="shared" si="114"/>
        <v>0</v>
      </c>
      <c r="AK48" s="95">
        <f t="shared" si="114"/>
        <v>0</v>
      </c>
      <c r="AL48" s="78">
        <f t="shared" si="114"/>
        <v>0</v>
      </c>
      <c r="AM48" s="78">
        <f t="shared" ref="AM48" si="115">SUM(AM49:AM51)</f>
        <v>98400</v>
      </c>
      <c r="AN48" s="78">
        <f t="shared" si="114"/>
        <v>0</v>
      </c>
      <c r="AO48" s="78">
        <f t="shared" si="114"/>
        <v>0</v>
      </c>
      <c r="AP48" s="78">
        <f t="shared" si="114"/>
        <v>0</v>
      </c>
      <c r="AQ48" s="239">
        <f t="shared" si="114"/>
        <v>0</v>
      </c>
      <c r="AR48" s="213"/>
      <c r="AS48" s="200"/>
      <c r="AT48" s="199"/>
      <c r="AU48" s="199"/>
      <c r="AV48" s="199"/>
      <c r="AW48" s="19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</row>
    <row r="49" spans="1:136" s="72" customFormat="1" ht="15.75" customHeight="1" x14ac:dyDescent="0.25">
      <c r="A49" s="240"/>
      <c r="B49" s="184"/>
      <c r="C49" s="184">
        <v>311</v>
      </c>
      <c r="D49" s="586" t="s">
        <v>1</v>
      </c>
      <c r="E49" s="586"/>
      <c r="F49" s="586"/>
      <c r="G49" s="586"/>
      <c r="H49" s="76">
        <f t="shared" si="84"/>
        <v>86400</v>
      </c>
      <c r="I49" s="80"/>
      <c r="J49" s="94"/>
      <c r="K49" s="82"/>
      <c r="L49" s="329"/>
      <c r="M49" s="123"/>
      <c r="N49" s="81"/>
      <c r="O49" s="81">
        <v>86400</v>
      </c>
      <c r="P49" s="81"/>
      <c r="Q49" s="81"/>
      <c r="R49" s="81"/>
      <c r="S49" s="82"/>
      <c r="T49" s="262">
        <f t="shared" si="110"/>
        <v>86400</v>
      </c>
      <c r="U49" s="247"/>
      <c r="V49" s="252"/>
      <c r="W49" s="248"/>
      <c r="X49" s="331"/>
      <c r="Y49" s="249"/>
      <c r="Z49" s="250"/>
      <c r="AA49" s="250">
        <v>86400</v>
      </c>
      <c r="AB49" s="250"/>
      <c r="AC49" s="250"/>
      <c r="AD49" s="250"/>
      <c r="AE49" s="248"/>
      <c r="AF49" s="285">
        <f t="shared" si="113"/>
        <v>86400</v>
      </c>
      <c r="AG49" s="247"/>
      <c r="AH49" s="252"/>
      <c r="AI49" s="82"/>
      <c r="AJ49" s="331"/>
      <c r="AK49" s="249"/>
      <c r="AL49" s="250"/>
      <c r="AM49" s="250">
        <v>86400</v>
      </c>
      <c r="AN49" s="250"/>
      <c r="AO49" s="250"/>
      <c r="AP49" s="250"/>
      <c r="AQ49" s="248"/>
      <c r="AR49" s="213"/>
      <c r="AS49" s="108">
        <v>451</v>
      </c>
      <c r="AT49" s="199">
        <f>SUMIFS($H$16:$H$261,$C$16:$C$261,$AS49)</f>
        <v>22000000</v>
      </c>
      <c r="AU49" s="199">
        <f>SUMIFS($T$16:$T$261,$C$16:$C$261,$AS49)</f>
        <v>22000000</v>
      </c>
      <c r="AV49" s="199">
        <f>SUMIFS($AF$16:$AF$261,$C$16:$C$261,$AS49)</f>
        <v>22000000</v>
      </c>
      <c r="AW49" s="193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40"/>
      <c r="B50" s="184"/>
      <c r="C50" s="184">
        <v>312</v>
      </c>
      <c r="D50" s="586" t="s">
        <v>2</v>
      </c>
      <c r="E50" s="586"/>
      <c r="F50" s="586"/>
      <c r="G50" s="587"/>
      <c r="H50" s="76">
        <f t="shared" si="84"/>
        <v>0</v>
      </c>
      <c r="I50" s="80"/>
      <c r="J50" s="94"/>
      <c r="K50" s="82"/>
      <c r="L50" s="329"/>
      <c r="M50" s="123"/>
      <c r="N50" s="81"/>
      <c r="O50" s="81">
        <v>0</v>
      </c>
      <c r="P50" s="81"/>
      <c r="Q50" s="81"/>
      <c r="R50" s="81"/>
      <c r="S50" s="82"/>
      <c r="T50" s="262">
        <f t="shared" si="110"/>
        <v>0</v>
      </c>
      <c r="U50" s="247"/>
      <c r="V50" s="252"/>
      <c r="W50" s="248"/>
      <c r="X50" s="331"/>
      <c r="Y50" s="249"/>
      <c r="Z50" s="250"/>
      <c r="AA50" s="250">
        <v>0</v>
      </c>
      <c r="AB50" s="250"/>
      <c r="AC50" s="250"/>
      <c r="AD50" s="250"/>
      <c r="AE50" s="248"/>
      <c r="AF50" s="285">
        <f t="shared" si="113"/>
        <v>0</v>
      </c>
      <c r="AG50" s="247"/>
      <c r="AH50" s="252"/>
      <c r="AI50" s="248"/>
      <c r="AJ50" s="331"/>
      <c r="AK50" s="249"/>
      <c r="AL50" s="250"/>
      <c r="AM50" s="250"/>
      <c r="AN50" s="250"/>
      <c r="AO50" s="250"/>
      <c r="AP50" s="250"/>
      <c r="AQ50" s="248"/>
      <c r="AR50" s="213"/>
      <c r="AS50" s="108">
        <v>452</v>
      </c>
      <c r="AT50" s="199">
        <f>SUMIFS($H$16:$H$261,$C$16:$C$261,$AS50)</f>
        <v>800000</v>
      </c>
      <c r="AU50" s="199">
        <f>SUMIFS($T$16:$T$261,$C$16:$C$261,$AS50)</f>
        <v>800000</v>
      </c>
      <c r="AV50" s="199">
        <f>SUMIFS($AF$16:$AF$261,$C$16:$C$261,$AS50)</f>
        <v>800000</v>
      </c>
      <c r="AW50" s="193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40"/>
      <c r="B51" s="184"/>
      <c r="C51" s="184">
        <v>313</v>
      </c>
      <c r="D51" s="586" t="s">
        <v>3</v>
      </c>
      <c r="E51" s="586"/>
      <c r="F51" s="586"/>
      <c r="G51" s="586"/>
      <c r="H51" s="76">
        <f t="shared" si="84"/>
        <v>12000</v>
      </c>
      <c r="I51" s="80"/>
      <c r="J51" s="94"/>
      <c r="K51" s="82"/>
      <c r="L51" s="329"/>
      <c r="M51" s="123"/>
      <c r="N51" s="81"/>
      <c r="O51" s="81">
        <v>12000</v>
      </c>
      <c r="P51" s="81"/>
      <c r="Q51" s="81"/>
      <c r="R51" s="81"/>
      <c r="S51" s="82"/>
      <c r="T51" s="262">
        <f t="shared" si="110"/>
        <v>12000</v>
      </c>
      <c r="U51" s="247"/>
      <c r="V51" s="252"/>
      <c r="W51" s="248"/>
      <c r="X51" s="331"/>
      <c r="Y51" s="249"/>
      <c r="Z51" s="250"/>
      <c r="AA51" s="250">
        <v>12000</v>
      </c>
      <c r="AB51" s="250"/>
      <c r="AC51" s="250"/>
      <c r="AD51" s="250"/>
      <c r="AE51" s="248"/>
      <c r="AF51" s="285">
        <f t="shared" si="113"/>
        <v>12000</v>
      </c>
      <c r="AG51" s="247"/>
      <c r="AH51" s="252"/>
      <c r="AI51" s="248"/>
      <c r="AJ51" s="331"/>
      <c r="AK51" s="249"/>
      <c r="AL51" s="250"/>
      <c r="AM51" s="250">
        <v>12000</v>
      </c>
      <c r="AN51" s="250"/>
      <c r="AO51" s="250"/>
      <c r="AP51" s="250"/>
      <c r="AQ51" s="248"/>
      <c r="AR51" s="213"/>
      <c r="AS51" s="108"/>
      <c r="AT51" s="199"/>
      <c r="AU51" s="199"/>
      <c r="AV51" s="199"/>
      <c r="AW51" s="193"/>
      <c r="AX51" s="129"/>
      <c r="AY51" s="129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88">
        <v>32</v>
      </c>
      <c r="B52" s="589"/>
      <c r="C52" s="90"/>
      <c r="D52" s="584" t="s">
        <v>4</v>
      </c>
      <c r="E52" s="584"/>
      <c r="F52" s="584"/>
      <c r="G52" s="585"/>
      <c r="H52" s="75">
        <f t="shared" si="84"/>
        <v>1147600</v>
      </c>
      <c r="I52" s="77">
        <f t="shared" ref="I52:S52" si="116">SUM(I53:I57)</f>
        <v>0</v>
      </c>
      <c r="J52" s="61">
        <f t="shared" si="116"/>
        <v>0</v>
      </c>
      <c r="K52" s="79">
        <f t="shared" si="116"/>
        <v>0</v>
      </c>
      <c r="L52" s="328">
        <f t="shared" si="116"/>
        <v>0</v>
      </c>
      <c r="M52" s="95">
        <f t="shared" si="116"/>
        <v>0</v>
      </c>
      <c r="N52" s="78">
        <f t="shared" si="116"/>
        <v>0</v>
      </c>
      <c r="O52" s="78">
        <f t="shared" si="116"/>
        <v>1078600</v>
      </c>
      <c r="P52" s="78">
        <f t="shared" si="116"/>
        <v>69000</v>
      </c>
      <c r="Q52" s="78">
        <f t="shared" si="116"/>
        <v>0</v>
      </c>
      <c r="R52" s="78">
        <f t="shared" si="116"/>
        <v>0</v>
      </c>
      <c r="S52" s="79">
        <f t="shared" si="116"/>
        <v>0</v>
      </c>
      <c r="T52" s="254">
        <f t="shared" si="110"/>
        <v>1147600</v>
      </c>
      <c r="U52" s="77">
        <f t="shared" ref="U52:AE52" si="117">SUM(U53:U57)</f>
        <v>0</v>
      </c>
      <c r="V52" s="61">
        <f t="shared" si="117"/>
        <v>0</v>
      </c>
      <c r="W52" s="79">
        <f t="shared" si="117"/>
        <v>0</v>
      </c>
      <c r="X52" s="328">
        <f t="shared" si="117"/>
        <v>0</v>
      </c>
      <c r="Y52" s="95">
        <f t="shared" si="117"/>
        <v>0</v>
      </c>
      <c r="Z52" s="78">
        <f t="shared" si="117"/>
        <v>0</v>
      </c>
      <c r="AA52" s="78">
        <f t="shared" si="117"/>
        <v>1078600</v>
      </c>
      <c r="AB52" s="78">
        <f t="shared" si="117"/>
        <v>69000</v>
      </c>
      <c r="AC52" s="78">
        <f t="shared" si="117"/>
        <v>0</v>
      </c>
      <c r="AD52" s="78">
        <f t="shared" si="117"/>
        <v>0</v>
      </c>
      <c r="AE52" s="79">
        <f t="shared" si="117"/>
        <v>0</v>
      </c>
      <c r="AF52" s="284">
        <f t="shared" si="113"/>
        <v>1147600</v>
      </c>
      <c r="AG52" s="77">
        <f t="shared" ref="AG52:AQ52" si="118">SUM(AG53:AG57)</f>
        <v>0</v>
      </c>
      <c r="AH52" s="61">
        <f t="shared" si="118"/>
        <v>0</v>
      </c>
      <c r="AI52" s="79">
        <f t="shared" si="118"/>
        <v>0</v>
      </c>
      <c r="AJ52" s="328">
        <f t="shared" si="118"/>
        <v>0</v>
      </c>
      <c r="AK52" s="95">
        <f t="shared" si="118"/>
        <v>0</v>
      </c>
      <c r="AL52" s="78">
        <f t="shared" si="118"/>
        <v>0</v>
      </c>
      <c r="AM52" s="78">
        <f t="shared" si="118"/>
        <v>1078600</v>
      </c>
      <c r="AN52" s="78">
        <f t="shared" si="118"/>
        <v>69000</v>
      </c>
      <c r="AO52" s="78">
        <f t="shared" si="118"/>
        <v>0</v>
      </c>
      <c r="AP52" s="78">
        <f t="shared" si="118"/>
        <v>0</v>
      </c>
      <c r="AQ52" s="79">
        <f t="shared" si="118"/>
        <v>0</v>
      </c>
      <c r="AR52" s="213"/>
      <c r="AS52" s="108">
        <v>544</v>
      </c>
      <c r="AT52" s="266">
        <f>SUMIFS($H$16:$H$261,$C$16:$C$261,$AS52)</f>
        <v>0</v>
      </c>
      <c r="AU52" s="266">
        <f>SUMIFS($T$16:$T$261,$C$16:$C$261,$AS52)</f>
        <v>0</v>
      </c>
      <c r="AV52" s="266">
        <f>SUMIFS($AF$16:$AF$261,$C$16:$C$261,$AS52)</f>
        <v>0</v>
      </c>
      <c r="AW52" s="193"/>
      <c r="AX52" s="108"/>
      <c r="AY52" s="108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</row>
    <row r="53" spans="1:136" s="72" customFormat="1" ht="15.75" customHeight="1" x14ac:dyDescent="0.25">
      <c r="A53" s="240"/>
      <c r="B53" s="184"/>
      <c r="C53" s="184">
        <v>321</v>
      </c>
      <c r="D53" s="586" t="s">
        <v>5</v>
      </c>
      <c r="E53" s="586"/>
      <c r="F53" s="586"/>
      <c r="G53" s="586"/>
      <c r="H53" s="76">
        <f t="shared" si="84"/>
        <v>8500</v>
      </c>
      <c r="I53" s="80"/>
      <c r="J53" s="94"/>
      <c r="K53" s="82"/>
      <c r="L53" s="329"/>
      <c r="M53" s="123"/>
      <c r="N53" s="81"/>
      <c r="O53" s="81">
        <v>8500</v>
      </c>
      <c r="P53" s="81"/>
      <c r="Q53" s="81"/>
      <c r="R53" s="81"/>
      <c r="S53" s="82"/>
      <c r="T53" s="262">
        <f t="shared" si="110"/>
        <v>8500</v>
      </c>
      <c r="U53" s="247"/>
      <c r="V53" s="252"/>
      <c r="W53" s="248"/>
      <c r="X53" s="331"/>
      <c r="Y53" s="249"/>
      <c r="Z53" s="250"/>
      <c r="AA53" s="250">
        <v>8500</v>
      </c>
      <c r="AB53" s="250"/>
      <c r="AC53" s="250"/>
      <c r="AD53" s="250"/>
      <c r="AE53" s="248"/>
      <c r="AF53" s="285">
        <f t="shared" si="113"/>
        <v>8500</v>
      </c>
      <c r="AG53" s="247"/>
      <c r="AH53" s="252"/>
      <c r="AI53" s="248"/>
      <c r="AJ53" s="331"/>
      <c r="AK53" s="249"/>
      <c r="AL53" s="250"/>
      <c r="AM53" s="250">
        <v>8500</v>
      </c>
      <c r="AN53" s="250"/>
      <c r="AO53" s="250"/>
      <c r="AP53" s="250"/>
      <c r="AQ53" s="248"/>
      <c r="AR53" s="213"/>
      <c r="AS53" s="203">
        <v>545</v>
      </c>
      <c r="AT53" s="204">
        <f>SUMIFS($H$16:$H$261,$C$16:$C$261,$AS53)</f>
        <v>0</v>
      </c>
      <c r="AU53" s="204">
        <f>SUMIFS($T$16:$T$261,$C$16:$C$261,$AS53)</f>
        <v>0</v>
      </c>
      <c r="AV53" s="204">
        <f>SUMIFS($AF$16:$AF$261,$C$16:$C$261,$AS53)</f>
        <v>0</v>
      </c>
      <c r="AW53" s="193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40"/>
      <c r="B54" s="184"/>
      <c r="C54" s="184">
        <v>322</v>
      </c>
      <c r="D54" s="586" t="s">
        <v>6</v>
      </c>
      <c r="E54" s="586"/>
      <c r="F54" s="586"/>
      <c r="G54" s="586"/>
      <c r="H54" s="76">
        <f t="shared" si="84"/>
        <v>346000</v>
      </c>
      <c r="I54" s="80"/>
      <c r="J54" s="94"/>
      <c r="K54" s="82"/>
      <c r="L54" s="329"/>
      <c r="M54" s="123"/>
      <c r="N54" s="81"/>
      <c r="O54" s="81">
        <v>277000</v>
      </c>
      <c r="P54" s="81">
        <v>69000</v>
      </c>
      <c r="Q54" s="81"/>
      <c r="R54" s="81"/>
      <c r="S54" s="82"/>
      <c r="T54" s="262">
        <f t="shared" si="110"/>
        <v>346000</v>
      </c>
      <c r="U54" s="247"/>
      <c r="V54" s="252"/>
      <c r="W54" s="248"/>
      <c r="X54" s="331"/>
      <c r="Y54" s="249"/>
      <c r="Z54" s="250"/>
      <c r="AA54" s="250">
        <v>277000</v>
      </c>
      <c r="AB54" s="250">
        <v>69000</v>
      </c>
      <c r="AC54" s="250"/>
      <c r="AD54" s="250"/>
      <c r="AE54" s="248"/>
      <c r="AF54" s="285">
        <f t="shared" si="113"/>
        <v>277000</v>
      </c>
      <c r="AG54" s="247"/>
      <c r="AH54" s="252"/>
      <c r="AI54" s="248"/>
      <c r="AJ54" s="331"/>
      <c r="AK54" s="249"/>
      <c r="AL54" s="250"/>
      <c r="AM54" s="250">
        <v>277000</v>
      </c>
      <c r="AN54" s="250"/>
      <c r="AO54" s="250"/>
      <c r="AP54" s="250"/>
      <c r="AQ54" s="248"/>
      <c r="AR54" s="213"/>
      <c r="AS54" s="264" t="s">
        <v>130</v>
      </c>
      <c r="AT54" s="130">
        <f>SUM(AT18:AT53)</f>
        <v>40238331</v>
      </c>
      <c r="AU54" s="130">
        <f>SUM(AU18:AU53)</f>
        <v>40238331</v>
      </c>
      <c r="AV54" s="130">
        <f>SUM(AV18:AV53)</f>
        <v>40238331</v>
      </c>
      <c r="AW54" s="193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40"/>
      <c r="B55" s="184"/>
      <c r="C55" s="184">
        <v>323</v>
      </c>
      <c r="D55" s="586" t="s">
        <v>7</v>
      </c>
      <c r="E55" s="586"/>
      <c r="F55" s="586"/>
      <c r="G55" s="586"/>
      <c r="H55" s="76">
        <f>SUM(I55:S55)</f>
        <v>793100</v>
      </c>
      <c r="I55" s="80"/>
      <c r="J55" s="94"/>
      <c r="K55" s="82"/>
      <c r="L55" s="329"/>
      <c r="M55" s="123"/>
      <c r="N55" s="81"/>
      <c r="O55" s="81">
        <v>793100</v>
      </c>
      <c r="P55" s="81"/>
      <c r="Q55" s="81"/>
      <c r="R55" s="81"/>
      <c r="S55" s="82"/>
      <c r="T55" s="262">
        <f>SUM(U55:AE55)</f>
        <v>793100</v>
      </c>
      <c r="U55" s="247"/>
      <c r="V55" s="252"/>
      <c r="W55" s="248"/>
      <c r="X55" s="331"/>
      <c r="Y55" s="249"/>
      <c r="Z55" s="250"/>
      <c r="AA55" s="250">
        <v>793100</v>
      </c>
      <c r="AB55" s="250"/>
      <c r="AC55" s="250"/>
      <c r="AD55" s="250"/>
      <c r="AE55" s="248"/>
      <c r="AF55" s="285">
        <f>SUM(AG55:AQ55)</f>
        <v>862100</v>
      </c>
      <c r="AG55" s="247"/>
      <c r="AH55" s="252"/>
      <c r="AI55" s="248"/>
      <c r="AJ55" s="331"/>
      <c r="AK55" s="249"/>
      <c r="AL55" s="250"/>
      <c r="AM55" s="250">
        <v>793100</v>
      </c>
      <c r="AN55" s="250">
        <v>69000</v>
      </c>
      <c r="AO55" s="250"/>
      <c r="AP55" s="250"/>
      <c r="AQ55" s="248"/>
      <c r="AR55" s="213"/>
      <c r="AS55" s="340"/>
      <c r="AT55" s="265"/>
      <c r="AU55" s="265"/>
      <c r="AV55" s="265"/>
      <c r="AW55" s="193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28.15" customHeight="1" x14ac:dyDescent="0.25">
      <c r="A56" s="240"/>
      <c r="B56" s="184"/>
      <c r="C56" s="184">
        <v>324</v>
      </c>
      <c r="D56" s="586" t="s">
        <v>92</v>
      </c>
      <c r="E56" s="586"/>
      <c r="F56" s="586"/>
      <c r="G56" s="586"/>
      <c r="H56" s="76">
        <f>SUM(I56:S56)</f>
        <v>0</v>
      </c>
      <c r="I56" s="80"/>
      <c r="J56" s="94"/>
      <c r="K56" s="82"/>
      <c r="L56" s="329"/>
      <c r="M56" s="123"/>
      <c r="N56" s="81"/>
      <c r="O56" s="81"/>
      <c r="P56" s="81"/>
      <c r="Q56" s="81"/>
      <c r="R56" s="81"/>
      <c r="S56" s="82"/>
      <c r="T56" s="262">
        <f>SUM(U56:AE56)</f>
        <v>0</v>
      </c>
      <c r="U56" s="247"/>
      <c r="V56" s="252"/>
      <c r="W56" s="248"/>
      <c r="X56" s="331"/>
      <c r="Y56" s="249"/>
      <c r="Z56" s="250"/>
      <c r="AA56" s="250"/>
      <c r="AB56" s="250"/>
      <c r="AC56" s="250"/>
      <c r="AD56" s="250"/>
      <c r="AE56" s="248"/>
      <c r="AF56" s="285">
        <f>SUM(AG56:AQ56)</f>
        <v>0</v>
      </c>
      <c r="AG56" s="247"/>
      <c r="AH56" s="252"/>
      <c r="AI56" s="248"/>
      <c r="AJ56" s="331"/>
      <c r="AK56" s="249"/>
      <c r="AL56" s="250"/>
      <c r="AM56" s="250"/>
      <c r="AN56" s="250"/>
      <c r="AO56" s="250"/>
      <c r="AP56" s="250"/>
      <c r="AQ56" s="248"/>
      <c r="AR56" s="213"/>
      <c r="AS56" s="340"/>
      <c r="AT56" s="341"/>
      <c r="AU56" s="341"/>
      <c r="AV56" s="341"/>
      <c r="AW56" s="193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5.75" customHeight="1" x14ac:dyDescent="0.25">
      <c r="A57" s="240"/>
      <c r="B57" s="184"/>
      <c r="C57" s="184">
        <v>329</v>
      </c>
      <c r="D57" s="586" t="s">
        <v>8</v>
      </c>
      <c r="E57" s="586"/>
      <c r="F57" s="586"/>
      <c r="G57" s="587"/>
      <c r="H57" s="76">
        <f t="shared" si="84"/>
        <v>0</v>
      </c>
      <c r="I57" s="80"/>
      <c r="J57" s="94"/>
      <c r="K57" s="82"/>
      <c r="L57" s="329"/>
      <c r="M57" s="123"/>
      <c r="N57" s="81"/>
      <c r="O57" s="81"/>
      <c r="P57" s="81"/>
      <c r="Q57" s="81"/>
      <c r="R57" s="81"/>
      <c r="S57" s="82"/>
      <c r="T57" s="262">
        <f t="shared" si="110"/>
        <v>0</v>
      </c>
      <c r="U57" s="247"/>
      <c r="V57" s="252"/>
      <c r="W57" s="248"/>
      <c r="X57" s="331"/>
      <c r="Y57" s="249"/>
      <c r="Z57" s="250"/>
      <c r="AA57" s="250"/>
      <c r="AB57" s="250"/>
      <c r="AC57" s="250"/>
      <c r="AD57" s="250"/>
      <c r="AE57" s="248"/>
      <c r="AF57" s="285">
        <f t="shared" si="113"/>
        <v>0</v>
      </c>
      <c r="AG57" s="247"/>
      <c r="AH57" s="252"/>
      <c r="AI57" s="248"/>
      <c r="AJ57" s="331"/>
      <c r="AK57" s="249"/>
      <c r="AL57" s="250"/>
      <c r="AM57" s="250"/>
      <c r="AN57" s="250"/>
      <c r="AO57" s="250"/>
      <c r="AP57" s="250"/>
      <c r="AQ57" s="248"/>
      <c r="AR57" s="213"/>
      <c r="AS57" s="340"/>
      <c r="AT57" s="265"/>
      <c r="AU57" s="265"/>
      <c r="AV57" s="265"/>
      <c r="AW57" s="193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3" customFormat="1" ht="15.75" customHeight="1" x14ac:dyDescent="0.25">
      <c r="A58" s="588">
        <v>34</v>
      </c>
      <c r="B58" s="589"/>
      <c r="C58" s="90"/>
      <c r="D58" s="584" t="s">
        <v>9</v>
      </c>
      <c r="E58" s="584"/>
      <c r="F58" s="584"/>
      <c r="G58" s="585"/>
      <c r="H58" s="75">
        <f>SUM(I58:S58)</f>
        <v>0</v>
      </c>
      <c r="I58" s="77">
        <f>I59+I60</f>
        <v>0</v>
      </c>
      <c r="J58" s="61">
        <f>J59+J60</f>
        <v>0</v>
      </c>
      <c r="K58" s="79">
        <f t="shared" ref="K58:R58" si="119">K59+K60</f>
        <v>0</v>
      </c>
      <c r="L58" s="328">
        <f t="shared" si="119"/>
        <v>0</v>
      </c>
      <c r="M58" s="95">
        <f t="shared" si="119"/>
        <v>0</v>
      </c>
      <c r="N58" s="78">
        <f t="shared" si="119"/>
        <v>0</v>
      </c>
      <c r="O58" s="78">
        <f t="shared" si="119"/>
        <v>0</v>
      </c>
      <c r="P58" s="78">
        <f t="shared" si="119"/>
        <v>0</v>
      </c>
      <c r="Q58" s="78">
        <f t="shared" si="119"/>
        <v>0</v>
      </c>
      <c r="R58" s="78">
        <f t="shared" si="119"/>
        <v>0</v>
      </c>
      <c r="S58" s="79">
        <f>S59+S60</f>
        <v>0</v>
      </c>
      <c r="T58" s="254">
        <f t="shared" ref="T58" si="120">SUM(U58:AE58)</f>
        <v>0</v>
      </c>
      <c r="U58" s="77">
        <f>U59+U60</f>
        <v>0</v>
      </c>
      <c r="V58" s="61">
        <f>V59+V60</f>
        <v>0</v>
      </c>
      <c r="W58" s="79">
        <f t="shared" ref="W58:AD58" si="121">W59+W60</f>
        <v>0</v>
      </c>
      <c r="X58" s="328">
        <f t="shared" si="121"/>
        <v>0</v>
      </c>
      <c r="Y58" s="95">
        <f t="shared" si="121"/>
        <v>0</v>
      </c>
      <c r="Z58" s="78">
        <f t="shared" si="121"/>
        <v>0</v>
      </c>
      <c r="AA58" s="78">
        <f t="shared" si="121"/>
        <v>0</v>
      </c>
      <c r="AB58" s="78">
        <f t="shared" si="121"/>
        <v>0</v>
      </c>
      <c r="AC58" s="78">
        <f t="shared" si="121"/>
        <v>0</v>
      </c>
      <c r="AD58" s="78">
        <f t="shared" si="121"/>
        <v>0</v>
      </c>
      <c r="AE58" s="79">
        <f>AE59+AE60</f>
        <v>0</v>
      </c>
      <c r="AF58" s="284">
        <f t="shared" ref="AF58:AF60" si="122">SUM(AG58:AQ58)</f>
        <v>0</v>
      </c>
      <c r="AG58" s="77">
        <f>AG59+AG60</f>
        <v>0</v>
      </c>
      <c r="AH58" s="61">
        <f>AH59+AH60</f>
        <v>0</v>
      </c>
      <c r="AI58" s="79">
        <f t="shared" ref="AI58:AQ58" si="123">AI59+AI60</f>
        <v>0</v>
      </c>
      <c r="AJ58" s="328">
        <f>AJ59+AJ60</f>
        <v>0</v>
      </c>
      <c r="AK58" s="95">
        <f>AK59+AK60</f>
        <v>0</v>
      </c>
      <c r="AL58" s="78">
        <f t="shared" si="123"/>
        <v>0</v>
      </c>
      <c r="AM58" s="78">
        <f t="shared" si="123"/>
        <v>0</v>
      </c>
      <c r="AN58" s="78">
        <f t="shared" si="123"/>
        <v>0</v>
      </c>
      <c r="AO58" s="78">
        <f t="shared" si="123"/>
        <v>0</v>
      </c>
      <c r="AP58" s="78">
        <f t="shared" si="123"/>
        <v>0</v>
      </c>
      <c r="AQ58" s="79">
        <f t="shared" si="123"/>
        <v>0</v>
      </c>
      <c r="AR58" s="213"/>
      <c r="AS58" s="340"/>
      <c r="AT58" s="265"/>
      <c r="AU58" s="265"/>
      <c r="AV58" s="265"/>
      <c r="AW58" s="193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</row>
    <row r="59" spans="1:136" s="72" customFormat="1" ht="15.75" customHeight="1" x14ac:dyDescent="0.25">
      <c r="A59" s="240"/>
      <c r="B59" s="184"/>
      <c r="C59" s="184">
        <v>342</v>
      </c>
      <c r="D59" s="586" t="s">
        <v>82</v>
      </c>
      <c r="E59" s="586"/>
      <c r="F59" s="586"/>
      <c r="G59" s="586"/>
      <c r="H59" s="76">
        <f t="shared" ref="H59:H60" si="124">SUM(I59:S59)</f>
        <v>0</v>
      </c>
      <c r="I59" s="80"/>
      <c r="J59" s="94"/>
      <c r="K59" s="82"/>
      <c r="L59" s="329"/>
      <c r="M59" s="123"/>
      <c r="N59" s="81"/>
      <c r="O59" s="81"/>
      <c r="P59" s="81"/>
      <c r="Q59" s="81"/>
      <c r="R59" s="81"/>
      <c r="S59" s="82"/>
      <c r="T59" s="262">
        <f>SUM(U59:AE59)</f>
        <v>0</v>
      </c>
      <c r="U59" s="247"/>
      <c r="V59" s="252"/>
      <c r="W59" s="248"/>
      <c r="X59" s="331"/>
      <c r="Y59" s="249"/>
      <c r="Z59" s="250"/>
      <c r="AA59" s="250"/>
      <c r="AB59" s="250"/>
      <c r="AC59" s="250"/>
      <c r="AD59" s="250"/>
      <c r="AE59" s="248"/>
      <c r="AF59" s="285">
        <f t="shared" si="122"/>
        <v>0</v>
      </c>
      <c r="AG59" s="247"/>
      <c r="AH59" s="252"/>
      <c r="AI59" s="248"/>
      <c r="AJ59" s="331"/>
      <c r="AK59" s="249"/>
      <c r="AL59" s="250"/>
      <c r="AM59" s="250"/>
      <c r="AN59" s="250"/>
      <c r="AO59" s="250"/>
      <c r="AP59" s="250"/>
      <c r="AQ59" s="248"/>
      <c r="AR59" s="213"/>
      <c r="AS59" s="340"/>
      <c r="AT59" s="265"/>
      <c r="AU59" s="265"/>
      <c r="AV59" s="265"/>
      <c r="AW59" s="193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25">
      <c r="A60" s="240"/>
      <c r="B60" s="184"/>
      <c r="C60" s="184">
        <v>343</v>
      </c>
      <c r="D60" s="586" t="s">
        <v>10</v>
      </c>
      <c r="E60" s="586"/>
      <c r="F60" s="586"/>
      <c r="G60" s="586"/>
      <c r="H60" s="76">
        <f t="shared" si="124"/>
        <v>0</v>
      </c>
      <c r="I60" s="80"/>
      <c r="J60" s="94"/>
      <c r="K60" s="82"/>
      <c r="L60" s="329"/>
      <c r="M60" s="123"/>
      <c r="N60" s="81"/>
      <c r="O60" s="81"/>
      <c r="P60" s="81"/>
      <c r="Q60" s="81"/>
      <c r="R60" s="81"/>
      <c r="S60" s="82"/>
      <c r="T60" s="262">
        <f>SUM(U60:AE60)</f>
        <v>0</v>
      </c>
      <c r="U60" s="247"/>
      <c r="V60" s="252"/>
      <c r="W60" s="248"/>
      <c r="X60" s="331"/>
      <c r="Y60" s="249"/>
      <c r="Z60" s="250"/>
      <c r="AA60" s="250"/>
      <c r="AB60" s="250"/>
      <c r="AC60" s="250"/>
      <c r="AD60" s="250"/>
      <c r="AE60" s="248"/>
      <c r="AF60" s="285">
        <f t="shared" si="122"/>
        <v>0</v>
      </c>
      <c r="AG60" s="247"/>
      <c r="AH60" s="252"/>
      <c r="AI60" s="248"/>
      <c r="AJ60" s="331"/>
      <c r="AK60" s="249"/>
      <c r="AL60" s="250"/>
      <c r="AM60" s="250"/>
      <c r="AN60" s="250"/>
      <c r="AO60" s="250"/>
      <c r="AP60" s="250"/>
      <c r="AQ60" s="248"/>
      <c r="AR60" s="213"/>
      <c r="AS60" s="340"/>
      <c r="AT60" s="265"/>
      <c r="AU60" s="265"/>
      <c r="AV60" s="265"/>
      <c r="AW60" s="193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3" customFormat="1" ht="15.75" customHeight="1" x14ac:dyDescent="0.25">
      <c r="A61" s="588">
        <v>35</v>
      </c>
      <c r="B61" s="589"/>
      <c r="C61" s="90"/>
      <c r="D61" s="584" t="s">
        <v>9</v>
      </c>
      <c r="E61" s="584"/>
      <c r="F61" s="584"/>
      <c r="G61" s="585"/>
      <c r="H61" s="75">
        <f>SUM(I61:S61)</f>
        <v>0</v>
      </c>
      <c r="I61" s="77">
        <f>I62</f>
        <v>0</v>
      </c>
      <c r="J61" s="61">
        <f t="shared" ref="J61:S61" si="125">J62</f>
        <v>0</v>
      </c>
      <c r="K61" s="79">
        <f t="shared" si="125"/>
        <v>0</v>
      </c>
      <c r="L61" s="328">
        <f t="shared" si="125"/>
        <v>0</v>
      </c>
      <c r="M61" s="95">
        <f t="shared" si="125"/>
        <v>0</v>
      </c>
      <c r="N61" s="78">
        <f t="shared" si="125"/>
        <v>0</v>
      </c>
      <c r="O61" s="78">
        <f t="shared" si="125"/>
        <v>0</v>
      </c>
      <c r="P61" s="78">
        <f t="shared" si="125"/>
        <v>0</v>
      </c>
      <c r="Q61" s="78">
        <f t="shared" si="125"/>
        <v>0</v>
      </c>
      <c r="R61" s="78">
        <f t="shared" si="125"/>
        <v>0</v>
      </c>
      <c r="S61" s="79">
        <f t="shared" si="125"/>
        <v>0</v>
      </c>
      <c r="T61" s="254">
        <f>SUM(U61:AE61)</f>
        <v>0</v>
      </c>
      <c r="U61" s="77">
        <f>U62</f>
        <v>0</v>
      </c>
      <c r="V61" s="61">
        <f t="shared" ref="V61" si="126">V62</f>
        <v>0</v>
      </c>
      <c r="W61" s="79">
        <f t="shared" ref="W61" si="127">W62</f>
        <v>0</v>
      </c>
      <c r="X61" s="328">
        <f t="shared" ref="X61" si="128">X62</f>
        <v>0</v>
      </c>
      <c r="Y61" s="95">
        <f t="shared" ref="Y61" si="129">Y62</f>
        <v>0</v>
      </c>
      <c r="Z61" s="78">
        <f t="shared" ref="Z61" si="130">Z62</f>
        <v>0</v>
      </c>
      <c r="AA61" s="78">
        <f t="shared" ref="AA61" si="131">AA62</f>
        <v>0</v>
      </c>
      <c r="AB61" s="78">
        <f t="shared" ref="AB61" si="132">AB62</f>
        <v>0</v>
      </c>
      <c r="AC61" s="78">
        <f t="shared" ref="AC61" si="133">AC62</f>
        <v>0</v>
      </c>
      <c r="AD61" s="78">
        <f t="shared" ref="AD61" si="134">AD62</f>
        <v>0</v>
      </c>
      <c r="AE61" s="79">
        <f t="shared" ref="AE61" si="135">AE62</f>
        <v>0</v>
      </c>
      <c r="AF61" s="284">
        <f>SUM(AG61:AQ61)</f>
        <v>0</v>
      </c>
      <c r="AG61" s="77">
        <f>AG62</f>
        <v>0</v>
      </c>
      <c r="AH61" s="61">
        <f t="shared" ref="AH61" si="136">AH62</f>
        <v>0</v>
      </c>
      <c r="AI61" s="79">
        <f t="shared" ref="AI61" si="137">AI62</f>
        <v>0</v>
      </c>
      <c r="AJ61" s="328">
        <f t="shared" ref="AJ61" si="138">AJ62</f>
        <v>0</v>
      </c>
      <c r="AK61" s="95">
        <f t="shared" ref="AK61" si="139">AK62</f>
        <v>0</v>
      </c>
      <c r="AL61" s="78">
        <f t="shared" ref="AL61" si="140">AL62</f>
        <v>0</v>
      </c>
      <c r="AM61" s="78">
        <f t="shared" ref="AM61" si="141">AM62</f>
        <v>0</v>
      </c>
      <c r="AN61" s="78">
        <f t="shared" ref="AN61" si="142">AN62</f>
        <v>0</v>
      </c>
      <c r="AO61" s="78">
        <f t="shared" ref="AO61" si="143">AO62</f>
        <v>0</v>
      </c>
      <c r="AP61" s="78">
        <f t="shared" ref="AP61" si="144">AP62</f>
        <v>0</v>
      </c>
      <c r="AQ61" s="79">
        <f t="shared" ref="AQ61" si="145">AQ62</f>
        <v>0</v>
      </c>
      <c r="AR61" s="213"/>
      <c r="AS61" s="340"/>
      <c r="AT61" s="265"/>
      <c r="AU61" s="265"/>
      <c r="AV61" s="265"/>
      <c r="AW61" s="193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</row>
    <row r="62" spans="1:136" s="72" customFormat="1" ht="25.15" customHeight="1" x14ac:dyDescent="0.25">
      <c r="A62" s="240"/>
      <c r="B62" s="184"/>
      <c r="C62" s="184">
        <v>353</v>
      </c>
      <c r="D62" s="586" t="s">
        <v>265</v>
      </c>
      <c r="E62" s="586"/>
      <c r="F62" s="586"/>
      <c r="G62" s="586"/>
      <c r="H62" s="76">
        <f t="shared" ref="H62" si="146">SUM(I62:S62)</f>
        <v>0</v>
      </c>
      <c r="I62" s="80"/>
      <c r="J62" s="94"/>
      <c r="K62" s="82"/>
      <c r="L62" s="329"/>
      <c r="M62" s="123"/>
      <c r="N62" s="81"/>
      <c r="O62" s="81"/>
      <c r="P62" s="81"/>
      <c r="Q62" s="81"/>
      <c r="R62" s="81"/>
      <c r="S62" s="82"/>
      <c r="T62" s="262">
        <f t="shared" ref="T62" si="147">SUM(U62:AE62)</f>
        <v>0</v>
      </c>
      <c r="U62" s="247"/>
      <c r="V62" s="252"/>
      <c r="W62" s="248"/>
      <c r="X62" s="331"/>
      <c r="Y62" s="249"/>
      <c r="Z62" s="250"/>
      <c r="AA62" s="250"/>
      <c r="AB62" s="250"/>
      <c r="AC62" s="250"/>
      <c r="AD62" s="250"/>
      <c r="AE62" s="248"/>
      <c r="AF62" s="285">
        <f t="shared" ref="AF62" si="148">SUM(AG62:AQ62)</f>
        <v>0</v>
      </c>
      <c r="AG62" s="247"/>
      <c r="AH62" s="252"/>
      <c r="AI62" s="248"/>
      <c r="AJ62" s="331"/>
      <c r="AK62" s="249"/>
      <c r="AL62" s="250"/>
      <c r="AM62" s="250"/>
      <c r="AN62" s="250"/>
      <c r="AO62" s="250"/>
      <c r="AP62" s="250"/>
      <c r="AQ62" s="248"/>
      <c r="AR62" s="213"/>
      <c r="AS62" s="340"/>
      <c r="AT62" s="339"/>
      <c r="AU62" s="339"/>
      <c r="AV62" s="339"/>
      <c r="AW62" s="193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27.6" customHeight="1" x14ac:dyDescent="0.25">
      <c r="A63" s="588">
        <v>36</v>
      </c>
      <c r="B63" s="589"/>
      <c r="C63" s="90"/>
      <c r="D63" s="584" t="s">
        <v>261</v>
      </c>
      <c r="E63" s="584"/>
      <c r="F63" s="584"/>
      <c r="G63" s="585"/>
      <c r="H63" s="75">
        <f>SUM(I63:S63)</f>
        <v>0</v>
      </c>
      <c r="I63" s="77">
        <f>SUM(I64:I66)</f>
        <v>0</v>
      </c>
      <c r="J63" s="61">
        <f t="shared" ref="J63:S63" si="149">SUM(J64:J66)</f>
        <v>0</v>
      </c>
      <c r="K63" s="79">
        <f t="shared" si="149"/>
        <v>0</v>
      </c>
      <c r="L63" s="328">
        <f t="shared" si="149"/>
        <v>0</v>
      </c>
      <c r="M63" s="95">
        <f t="shared" si="149"/>
        <v>0</v>
      </c>
      <c r="N63" s="78">
        <f t="shared" si="149"/>
        <v>0</v>
      </c>
      <c r="O63" s="78">
        <f>SUM(O64:O66)</f>
        <v>0</v>
      </c>
      <c r="P63" s="78">
        <f t="shared" si="149"/>
        <v>0</v>
      </c>
      <c r="Q63" s="78">
        <f t="shared" si="149"/>
        <v>0</v>
      </c>
      <c r="R63" s="78">
        <f t="shared" si="149"/>
        <v>0</v>
      </c>
      <c r="S63" s="79">
        <f t="shared" si="149"/>
        <v>0</v>
      </c>
      <c r="T63" s="254">
        <f>SUM(U63:AE63)</f>
        <v>0</v>
      </c>
      <c r="U63" s="77">
        <f t="shared" ref="U63:AE63" si="150">SUM(U64:U66)</f>
        <v>0</v>
      </c>
      <c r="V63" s="61">
        <f t="shared" si="150"/>
        <v>0</v>
      </c>
      <c r="W63" s="79">
        <f t="shared" si="150"/>
        <v>0</v>
      </c>
      <c r="X63" s="328">
        <f t="shared" si="150"/>
        <v>0</v>
      </c>
      <c r="Y63" s="95">
        <f t="shared" si="150"/>
        <v>0</v>
      </c>
      <c r="Z63" s="78">
        <f t="shared" si="150"/>
        <v>0</v>
      </c>
      <c r="AA63" s="78">
        <f t="shared" si="150"/>
        <v>0</v>
      </c>
      <c r="AB63" s="78">
        <f t="shared" si="150"/>
        <v>0</v>
      </c>
      <c r="AC63" s="78">
        <f t="shared" si="150"/>
        <v>0</v>
      </c>
      <c r="AD63" s="78">
        <f t="shared" si="150"/>
        <v>0</v>
      </c>
      <c r="AE63" s="79">
        <f t="shared" si="150"/>
        <v>0</v>
      </c>
      <c r="AF63" s="284">
        <f>SUM(AG63:AQ63)</f>
        <v>0</v>
      </c>
      <c r="AG63" s="77">
        <f t="shared" ref="AG63:AQ63" si="151">SUM(AG64:AG66)</f>
        <v>0</v>
      </c>
      <c r="AH63" s="61">
        <f t="shared" si="151"/>
        <v>0</v>
      </c>
      <c r="AI63" s="79">
        <f t="shared" si="151"/>
        <v>0</v>
      </c>
      <c r="AJ63" s="328">
        <f t="shared" si="151"/>
        <v>0</v>
      </c>
      <c r="AK63" s="95">
        <f t="shared" si="151"/>
        <v>0</v>
      </c>
      <c r="AL63" s="78">
        <f t="shared" si="151"/>
        <v>0</v>
      </c>
      <c r="AM63" s="78">
        <f t="shared" si="151"/>
        <v>0</v>
      </c>
      <c r="AN63" s="78">
        <f t="shared" si="151"/>
        <v>0</v>
      </c>
      <c r="AO63" s="78">
        <f t="shared" si="151"/>
        <v>0</v>
      </c>
      <c r="AP63" s="78">
        <f>SUM(AP64:AP66)</f>
        <v>0</v>
      </c>
      <c r="AQ63" s="79">
        <f t="shared" si="151"/>
        <v>0</v>
      </c>
      <c r="AR63" s="213"/>
      <c r="AS63" s="340"/>
      <c r="AT63" s="339"/>
      <c r="AU63" s="339"/>
      <c r="AV63" s="339"/>
      <c r="AW63" s="193"/>
      <c r="AX63" s="89"/>
      <c r="AY63" s="89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</row>
    <row r="64" spans="1:136" s="72" customFormat="1" ht="15" x14ac:dyDescent="0.25">
      <c r="A64" s="240"/>
      <c r="B64" s="184"/>
      <c r="C64" s="184">
        <v>361</v>
      </c>
      <c r="D64" s="586" t="s">
        <v>303</v>
      </c>
      <c r="E64" s="586"/>
      <c r="F64" s="586"/>
      <c r="G64" s="587"/>
      <c r="H64" s="76">
        <f t="shared" ref="H64" si="152">SUM(I64:S64)</f>
        <v>0</v>
      </c>
      <c r="I64" s="428"/>
      <c r="J64" s="81"/>
      <c r="K64" s="123"/>
      <c r="L64" s="428"/>
      <c r="M64" s="429"/>
      <c r="N64" s="81"/>
      <c r="O64" s="81"/>
      <c r="P64" s="81"/>
      <c r="Q64" s="81"/>
      <c r="R64" s="81"/>
      <c r="S64" s="82"/>
      <c r="T64" s="262">
        <f t="shared" ref="T64" si="153">SUM(U64:AE64)</f>
        <v>0</v>
      </c>
      <c r="U64" s="251"/>
      <c r="V64" s="250"/>
      <c r="W64" s="249"/>
      <c r="X64" s="497"/>
      <c r="Y64" s="430"/>
      <c r="Z64" s="250"/>
      <c r="AA64" s="250"/>
      <c r="AB64" s="250"/>
      <c r="AC64" s="250"/>
      <c r="AD64" s="250"/>
      <c r="AE64" s="248"/>
      <c r="AF64" s="285">
        <f t="shared" ref="AF64" si="154">SUM(AG64:AQ64)</f>
        <v>0</v>
      </c>
      <c r="AG64" s="251"/>
      <c r="AH64" s="250"/>
      <c r="AI64" s="249"/>
      <c r="AJ64" s="251"/>
      <c r="AK64" s="430"/>
      <c r="AL64" s="250"/>
      <c r="AM64" s="250"/>
      <c r="AN64" s="250"/>
      <c r="AO64" s="250"/>
      <c r="AP64" s="250"/>
      <c r="AQ64" s="248"/>
      <c r="AR64" s="213"/>
      <c r="AS64" s="340"/>
      <c r="AT64" s="339"/>
      <c r="AU64" s="339"/>
      <c r="AV64" s="339"/>
      <c r="AW64" s="193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40"/>
      <c r="B65" s="184"/>
      <c r="C65" s="184">
        <v>368</v>
      </c>
      <c r="D65" s="586" t="s">
        <v>149</v>
      </c>
      <c r="E65" s="586"/>
      <c r="F65" s="586"/>
      <c r="G65" s="587"/>
      <c r="H65" s="76">
        <f t="shared" ref="H65" si="155">SUM(I65:S65)</f>
        <v>0</v>
      </c>
      <c r="I65" s="428"/>
      <c r="J65" s="81"/>
      <c r="K65" s="123"/>
      <c r="L65" s="428"/>
      <c r="M65" s="429"/>
      <c r="N65" s="81"/>
      <c r="O65" s="81"/>
      <c r="P65" s="81"/>
      <c r="Q65" s="81"/>
      <c r="R65" s="81"/>
      <c r="S65" s="82"/>
      <c r="T65" s="262">
        <f t="shared" ref="T65" si="156">SUM(U65:AE65)</f>
        <v>0</v>
      </c>
      <c r="U65" s="251"/>
      <c r="V65" s="250"/>
      <c r="W65" s="249"/>
      <c r="X65" s="497"/>
      <c r="Y65" s="430"/>
      <c r="Z65" s="250"/>
      <c r="AA65" s="250"/>
      <c r="AB65" s="250"/>
      <c r="AC65" s="250"/>
      <c r="AD65" s="250"/>
      <c r="AE65" s="248"/>
      <c r="AF65" s="285">
        <f t="shared" ref="AF65" si="157">SUM(AG65:AQ65)</f>
        <v>0</v>
      </c>
      <c r="AG65" s="251"/>
      <c r="AH65" s="250"/>
      <c r="AI65" s="249"/>
      <c r="AJ65" s="251"/>
      <c r="AK65" s="430"/>
      <c r="AL65" s="250"/>
      <c r="AM65" s="250"/>
      <c r="AN65" s="250"/>
      <c r="AO65" s="250"/>
      <c r="AP65" s="250"/>
      <c r="AQ65" s="248"/>
      <c r="AR65" s="213"/>
      <c r="AS65" s="340"/>
      <c r="AT65" s="341"/>
      <c r="AU65" s="341"/>
      <c r="AV65" s="341"/>
      <c r="AW65" s="193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2" customFormat="1" ht="29.45" customHeight="1" x14ac:dyDescent="0.25">
      <c r="A66" s="240"/>
      <c r="B66" s="184"/>
      <c r="C66" s="184">
        <v>369</v>
      </c>
      <c r="D66" s="586" t="s">
        <v>185</v>
      </c>
      <c r="E66" s="586"/>
      <c r="F66" s="586"/>
      <c r="G66" s="587"/>
      <c r="H66" s="76">
        <f t="shared" ref="H66" si="158">SUM(I66:S66)</f>
        <v>0</v>
      </c>
      <c r="I66" s="428"/>
      <c r="J66" s="81"/>
      <c r="K66" s="123"/>
      <c r="L66" s="428"/>
      <c r="M66" s="429"/>
      <c r="N66" s="81"/>
      <c r="O66" s="81"/>
      <c r="P66" s="81"/>
      <c r="Q66" s="81"/>
      <c r="R66" s="81"/>
      <c r="S66" s="82"/>
      <c r="T66" s="262">
        <f t="shared" ref="T66" si="159">SUM(U66:AE66)</f>
        <v>0</v>
      </c>
      <c r="U66" s="251"/>
      <c r="V66" s="250"/>
      <c r="W66" s="249"/>
      <c r="X66" s="497"/>
      <c r="Y66" s="430"/>
      <c r="Z66" s="250"/>
      <c r="AA66" s="250"/>
      <c r="AB66" s="250"/>
      <c r="AC66" s="250"/>
      <c r="AD66" s="250"/>
      <c r="AE66" s="248"/>
      <c r="AF66" s="285">
        <f>SUM(AG66:AQ66)</f>
        <v>0</v>
      </c>
      <c r="AG66" s="251"/>
      <c r="AH66" s="250"/>
      <c r="AI66" s="249"/>
      <c r="AJ66" s="251"/>
      <c r="AK66" s="430"/>
      <c r="AL66" s="250"/>
      <c r="AM66" s="250"/>
      <c r="AN66" s="250"/>
      <c r="AO66" s="250"/>
      <c r="AP66" s="250"/>
      <c r="AQ66" s="248"/>
      <c r="AR66" s="213"/>
      <c r="AS66" s="340"/>
      <c r="AT66" s="341"/>
      <c r="AU66" s="341"/>
      <c r="AV66" s="341"/>
      <c r="AW66" s="193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</row>
    <row r="67" spans="1:136" s="74" customFormat="1" ht="25.5" customHeight="1" x14ac:dyDescent="0.25">
      <c r="A67" s="238">
        <v>4</v>
      </c>
      <c r="B67" s="66"/>
      <c r="C67" s="66"/>
      <c r="D67" s="597" t="s">
        <v>17</v>
      </c>
      <c r="E67" s="597"/>
      <c r="F67" s="597"/>
      <c r="G67" s="598"/>
      <c r="H67" s="75">
        <f t="shared" si="84"/>
        <v>22800000</v>
      </c>
      <c r="I67" s="77">
        <f>I68+I74</f>
        <v>0</v>
      </c>
      <c r="J67" s="61">
        <f>J68+J74</f>
        <v>0</v>
      </c>
      <c r="K67" s="79">
        <f t="shared" ref="K67:S67" si="160">K68+K74</f>
        <v>0</v>
      </c>
      <c r="L67" s="328">
        <f t="shared" si="160"/>
        <v>0</v>
      </c>
      <c r="M67" s="95">
        <f t="shared" si="160"/>
        <v>0</v>
      </c>
      <c r="N67" s="78">
        <f t="shared" si="160"/>
        <v>0</v>
      </c>
      <c r="O67" s="78">
        <f t="shared" ref="O67" si="161">O68+O74</f>
        <v>22800000</v>
      </c>
      <c r="P67" s="78">
        <f t="shared" si="160"/>
        <v>0</v>
      </c>
      <c r="Q67" s="78">
        <f t="shared" si="160"/>
        <v>0</v>
      </c>
      <c r="R67" s="78">
        <f t="shared" si="160"/>
        <v>0</v>
      </c>
      <c r="S67" s="79">
        <f t="shared" si="160"/>
        <v>0</v>
      </c>
      <c r="T67" s="254">
        <f t="shared" si="110"/>
        <v>22800000</v>
      </c>
      <c r="U67" s="77">
        <f>U68+U74</f>
        <v>0</v>
      </c>
      <c r="V67" s="61">
        <f>V68+V74</f>
        <v>0</v>
      </c>
      <c r="W67" s="79">
        <f t="shared" ref="W67:AE67" si="162">W68+W74</f>
        <v>0</v>
      </c>
      <c r="X67" s="328">
        <f t="shared" si="162"/>
        <v>0</v>
      </c>
      <c r="Y67" s="95">
        <f t="shared" si="162"/>
        <v>0</v>
      </c>
      <c r="Z67" s="78">
        <f t="shared" si="162"/>
        <v>0</v>
      </c>
      <c r="AA67" s="78">
        <f t="shared" ref="AA67" si="163">AA68+AA74</f>
        <v>22800000</v>
      </c>
      <c r="AB67" s="78">
        <f t="shared" si="162"/>
        <v>0</v>
      </c>
      <c r="AC67" s="78">
        <f t="shared" si="162"/>
        <v>0</v>
      </c>
      <c r="AD67" s="78">
        <f t="shared" si="162"/>
        <v>0</v>
      </c>
      <c r="AE67" s="79">
        <f t="shared" si="162"/>
        <v>0</v>
      </c>
      <c r="AF67" s="284">
        <f t="shared" si="113"/>
        <v>22800000</v>
      </c>
      <c r="AG67" s="77">
        <f>AG68+AG74</f>
        <v>0</v>
      </c>
      <c r="AH67" s="61">
        <f>AH68+AH74</f>
        <v>0</v>
      </c>
      <c r="AI67" s="79">
        <f t="shared" ref="AI67:AQ67" si="164">AI68+AI74</f>
        <v>0</v>
      </c>
      <c r="AJ67" s="328">
        <f t="shared" si="164"/>
        <v>0</v>
      </c>
      <c r="AK67" s="95">
        <f t="shared" si="164"/>
        <v>0</v>
      </c>
      <c r="AL67" s="78">
        <f t="shared" si="164"/>
        <v>0</v>
      </c>
      <c r="AM67" s="78">
        <f t="shared" ref="AM67" si="165">AM68+AM74</f>
        <v>22800000</v>
      </c>
      <c r="AN67" s="78">
        <f t="shared" si="164"/>
        <v>0</v>
      </c>
      <c r="AO67" s="78">
        <f t="shared" si="164"/>
        <v>0</v>
      </c>
      <c r="AP67" s="78">
        <f t="shared" si="164"/>
        <v>0</v>
      </c>
      <c r="AQ67" s="79">
        <f t="shared" si="164"/>
        <v>0</v>
      </c>
      <c r="AR67" s="213"/>
      <c r="AS67" s="340"/>
      <c r="AT67" s="265"/>
      <c r="AU67" s="265"/>
      <c r="AV67" s="265"/>
      <c r="AW67" s="193"/>
      <c r="AX67" s="129"/>
      <c r="AY67" s="129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</row>
    <row r="68" spans="1:136" s="73" customFormat="1" ht="24.75" customHeight="1" x14ac:dyDescent="0.25">
      <c r="A68" s="588">
        <v>42</v>
      </c>
      <c r="B68" s="589"/>
      <c r="C68" s="218"/>
      <c r="D68" s="584" t="s">
        <v>45</v>
      </c>
      <c r="E68" s="584"/>
      <c r="F68" s="584"/>
      <c r="G68" s="585"/>
      <c r="H68" s="75">
        <f>SUM(I68:S68)</f>
        <v>0</v>
      </c>
      <c r="I68" s="77">
        <f>SUM(I69:I73)</f>
        <v>0</v>
      </c>
      <c r="J68" s="61">
        <f>SUM(J69:J73)</f>
        <v>0</v>
      </c>
      <c r="K68" s="79">
        <f t="shared" ref="K68:S68" si="166">SUM(K69:K73)</f>
        <v>0</v>
      </c>
      <c r="L68" s="328">
        <f t="shared" si="166"/>
        <v>0</v>
      </c>
      <c r="M68" s="95">
        <f t="shared" si="166"/>
        <v>0</v>
      </c>
      <c r="N68" s="78">
        <f t="shared" si="166"/>
        <v>0</v>
      </c>
      <c r="O68" s="78">
        <f t="shared" ref="O68" si="167">SUM(O69:O73)</f>
        <v>0</v>
      </c>
      <c r="P68" s="78">
        <f t="shared" si="166"/>
        <v>0</v>
      </c>
      <c r="Q68" s="78">
        <f t="shared" si="166"/>
        <v>0</v>
      </c>
      <c r="R68" s="78">
        <f t="shared" si="166"/>
        <v>0</v>
      </c>
      <c r="S68" s="79">
        <f t="shared" si="166"/>
        <v>0</v>
      </c>
      <c r="T68" s="254">
        <f>SUM(U68:AE68)</f>
        <v>0</v>
      </c>
      <c r="U68" s="77">
        <f>SUM(U69:U73)</f>
        <v>0</v>
      </c>
      <c r="V68" s="61">
        <f>SUM(V69:V73)</f>
        <v>0</v>
      </c>
      <c r="W68" s="79">
        <f t="shared" ref="W68:AE68" si="168">SUM(W69:W73)</f>
        <v>0</v>
      </c>
      <c r="X68" s="328">
        <f t="shared" si="168"/>
        <v>0</v>
      </c>
      <c r="Y68" s="95">
        <f t="shared" si="168"/>
        <v>0</v>
      </c>
      <c r="Z68" s="78">
        <f t="shared" si="168"/>
        <v>0</v>
      </c>
      <c r="AA68" s="78">
        <f t="shared" ref="AA68" si="169">SUM(AA69:AA73)</f>
        <v>0</v>
      </c>
      <c r="AB68" s="78">
        <f t="shared" si="168"/>
        <v>0</v>
      </c>
      <c r="AC68" s="78">
        <f t="shared" si="168"/>
        <v>0</v>
      </c>
      <c r="AD68" s="78">
        <f t="shared" si="168"/>
        <v>0</v>
      </c>
      <c r="AE68" s="79">
        <f t="shared" si="168"/>
        <v>0</v>
      </c>
      <c r="AF68" s="284">
        <f>SUM(AG68:AQ68)</f>
        <v>0</v>
      </c>
      <c r="AG68" s="77">
        <f>SUM(AG69:AG73)</f>
        <v>0</v>
      </c>
      <c r="AH68" s="61">
        <f>SUM(AH69:AH73)</f>
        <v>0</v>
      </c>
      <c r="AI68" s="79">
        <f t="shared" ref="AI68:AQ68" si="170">SUM(AI69:AI73)</f>
        <v>0</v>
      </c>
      <c r="AJ68" s="328">
        <f t="shared" si="170"/>
        <v>0</v>
      </c>
      <c r="AK68" s="95">
        <f t="shared" si="170"/>
        <v>0</v>
      </c>
      <c r="AL68" s="78">
        <f t="shared" si="170"/>
        <v>0</v>
      </c>
      <c r="AM68" s="78">
        <f t="shared" ref="AM68" si="171">SUM(AM69:AM73)</f>
        <v>0</v>
      </c>
      <c r="AN68" s="78">
        <f t="shared" si="170"/>
        <v>0</v>
      </c>
      <c r="AO68" s="78">
        <f t="shared" si="170"/>
        <v>0</v>
      </c>
      <c r="AP68" s="78">
        <f t="shared" si="170"/>
        <v>0</v>
      </c>
      <c r="AQ68" s="79">
        <f t="shared" si="170"/>
        <v>0</v>
      </c>
      <c r="AR68" s="213"/>
      <c r="AS68" s="340"/>
      <c r="AT68" s="265"/>
      <c r="AU68" s="265"/>
      <c r="AV68" s="265"/>
      <c r="AW68" s="193"/>
      <c r="AX68" s="108"/>
      <c r="AY68" s="108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</row>
    <row r="69" spans="1:136" s="72" customFormat="1" ht="15.75" customHeight="1" x14ac:dyDescent="0.25">
      <c r="A69" s="240"/>
      <c r="B69" s="184"/>
      <c r="C69" s="184">
        <v>421</v>
      </c>
      <c r="D69" s="586" t="s">
        <v>72</v>
      </c>
      <c r="E69" s="586"/>
      <c r="F69" s="586"/>
      <c r="G69" s="586"/>
      <c r="H69" s="76">
        <f>SUM(I69:S69)</f>
        <v>0</v>
      </c>
      <c r="I69" s="80"/>
      <c r="J69" s="94"/>
      <c r="K69" s="82"/>
      <c r="L69" s="329"/>
      <c r="M69" s="123"/>
      <c r="N69" s="81"/>
      <c r="O69" s="81"/>
      <c r="P69" s="81"/>
      <c r="Q69" s="81"/>
      <c r="R69" s="81"/>
      <c r="S69" s="82"/>
      <c r="T69" s="480">
        <f>SUM(U69:AE69)</f>
        <v>0</v>
      </c>
      <c r="U69" s="481"/>
      <c r="V69" s="482"/>
      <c r="W69" s="484"/>
      <c r="X69" s="331"/>
      <c r="Y69" s="249"/>
      <c r="Z69" s="250"/>
      <c r="AA69" s="250"/>
      <c r="AB69" s="250"/>
      <c r="AC69" s="250"/>
      <c r="AD69" s="250"/>
      <c r="AE69" s="248"/>
      <c r="AF69" s="285">
        <f>SUM(AG69:AQ69)</f>
        <v>0</v>
      </c>
      <c r="AG69" s="247"/>
      <c r="AH69" s="252"/>
      <c r="AI69" s="248"/>
      <c r="AJ69" s="331"/>
      <c r="AK69" s="249"/>
      <c r="AL69" s="250"/>
      <c r="AM69" s="250"/>
      <c r="AN69" s="250"/>
      <c r="AO69" s="250"/>
      <c r="AP69" s="250"/>
      <c r="AQ69" s="248"/>
      <c r="AR69" s="213"/>
      <c r="AS69" s="340"/>
      <c r="AT69" s="265"/>
      <c r="AU69" s="265"/>
      <c r="AV69" s="265"/>
      <c r="AW69" s="193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72" customFormat="1" ht="15" x14ac:dyDescent="0.25">
      <c r="A70" s="240"/>
      <c r="B70" s="184"/>
      <c r="C70" s="184">
        <v>422</v>
      </c>
      <c r="D70" s="586" t="s">
        <v>11</v>
      </c>
      <c r="E70" s="586"/>
      <c r="F70" s="586"/>
      <c r="G70" s="587"/>
      <c r="H70" s="76">
        <f>SUM(I70:S70)</f>
        <v>0</v>
      </c>
      <c r="I70" s="80"/>
      <c r="J70" s="94"/>
      <c r="K70" s="82"/>
      <c r="L70" s="329"/>
      <c r="M70" s="123"/>
      <c r="N70" s="81"/>
      <c r="O70" s="81"/>
      <c r="P70" s="81"/>
      <c r="Q70" s="81"/>
      <c r="R70" s="81"/>
      <c r="S70" s="82"/>
      <c r="T70" s="480">
        <f>SUM(U70:AE70)</f>
        <v>0</v>
      </c>
      <c r="U70" s="481"/>
      <c r="V70" s="482"/>
      <c r="W70" s="484"/>
      <c r="X70" s="331"/>
      <c r="Y70" s="249"/>
      <c r="Z70" s="250"/>
      <c r="AA70" s="250"/>
      <c r="AB70" s="250"/>
      <c r="AC70" s="250"/>
      <c r="AD70" s="250"/>
      <c r="AE70" s="248"/>
      <c r="AF70" s="285">
        <f>SUM(AG70:AQ70)</f>
        <v>0</v>
      </c>
      <c r="AG70" s="247"/>
      <c r="AH70" s="252"/>
      <c r="AI70" s="248"/>
      <c r="AJ70" s="331"/>
      <c r="AK70" s="249"/>
      <c r="AL70" s="250"/>
      <c r="AM70" s="250"/>
      <c r="AN70" s="250"/>
      <c r="AO70" s="250"/>
      <c r="AP70" s="250"/>
      <c r="AQ70" s="248"/>
      <c r="AR70" s="213"/>
      <c r="AS70" s="340"/>
      <c r="AT70" s="200"/>
      <c r="AU70" s="200"/>
      <c r="AV70" s="200"/>
      <c r="AW70" s="193"/>
      <c r="AX70" s="263"/>
      <c r="AY70" s="263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2" customFormat="1" ht="15" x14ac:dyDescent="0.25">
      <c r="A71" s="240"/>
      <c r="B71" s="184"/>
      <c r="C71" s="184">
        <v>423</v>
      </c>
      <c r="D71" s="586" t="s">
        <v>91</v>
      </c>
      <c r="E71" s="586"/>
      <c r="F71" s="586"/>
      <c r="G71" s="587"/>
      <c r="H71" s="76">
        <f t="shared" si="84"/>
        <v>0</v>
      </c>
      <c r="I71" s="80"/>
      <c r="J71" s="94"/>
      <c r="K71" s="82"/>
      <c r="L71" s="329"/>
      <c r="M71" s="123"/>
      <c r="N71" s="81"/>
      <c r="O71" s="81"/>
      <c r="P71" s="81"/>
      <c r="Q71" s="81"/>
      <c r="R71" s="81"/>
      <c r="S71" s="82"/>
      <c r="T71" s="480">
        <f t="shared" si="110"/>
        <v>0</v>
      </c>
      <c r="U71" s="481"/>
      <c r="V71" s="482"/>
      <c r="W71" s="484"/>
      <c r="X71" s="331"/>
      <c r="Y71" s="249"/>
      <c r="Z71" s="250"/>
      <c r="AA71" s="250"/>
      <c r="AB71" s="250"/>
      <c r="AC71" s="250"/>
      <c r="AD71" s="250"/>
      <c r="AE71" s="248"/>
      <c r="AF71" s="285">
        <f t="shared" si="113"/>
        <v>0</v>
      </c>
      <c r="AG71" s="247"/>
      <c r="AH71" s="252"/>
      <c r="AI71" s="248"/>
      <c r="AJ71" s="331"/>
      <c r="AK71" s="249"/>
      <c r="AL71" s="250"/>
      <c r="AM71" s="250"/>
      <c r="AN71" s="250"/>
      <c r="AO71" s="250"/>
      <c r="AP71" s="250"/>
      <c r="AQ71" s="248"/>
      <c r="AR71" s="73"/>
      <c r="AS71" s="129"/>
      <c r="AT71" s="129"/>
      <c r="AU71" s="129"/>
      <c r="AV71" s="129"/>
      <c r="AW71" s="193"/>
      <c r="AX71" s="107"/>
      <c r="AY71" s="107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22.9" customHeight="1" x14ac:dyDescent="0.25">
      <c r="A72" s="235"/>
      <c r="B72" s="219"/>
      <c r="C72" s="219">
        <v>424</v>
      </c>
      <c r="D72" s="586" t="s">
        <v>46</v>
      </c>
      <c r="E72" s="586"/>
      <c r="F72" s="586"/>
      <c r="G72" s="587"/>
      <c r="H72" s="76">
        <f t="shared" si="84"/>
        <v>0</v>
      </c>
      <c r="I72" s="80"/>
      <c r="J72" s="94"/>
      <c r="K72" s="82"/>
      <c r="L72" s="329"/>
      <c r="M72" s="123"/>
      <c r="N72" s="81"/>
      <c r="O72" s="81"/>
      <c r="P72" s="81"/>
      <c r="Q72" s="81"/>
      <c r="R72" s="81"/>
      <c r="S72" s="82"/>
      <c r="T72" s="480">
        <f t="shared" si="110"/>
        <v>0</v>
      </c>
      <c r="U72" s="481"/>
      <c r="V72" s="482"/>
      <c r="W72" s="484"/>
      <c r="X72" s="331"/>
      <c r="Y72" s="249"/>
      <c r="Z72" s="250"/>
      <c r="AA72" s="250"/>
      <c r="AB72" s="250"/>
      <c r="AC72" s="250"/>
      <c r="AD72" s="250"/>
      <c r="AE72" s="248"/>
      <c r="AF72" s="285">
        <f t="shared" si="113"/>
        <v>0</v>
      </c>
      <c r="AG72" s="247"/>
      <c r="AH72" s="252"/>
      <c r="AI72" s="248"/>
      <c r="AJ72" s="331"/>
      <c r="AK72" s="249"/>
      <c r="AL72" s="250"/>
      <c r="AM72" s="250"/>
      <c r="AN72" s="250"/>
      <c r="AO72" s="250"/>
      <c r="AP72" s="250"/>
      <c r="AQ72" s="248"/>
      <c r="AS72" s="340"/>
      <c r="AT72" s="264"/>
      <c r="AU72" s="130"/>
      <c r="AV72" s="130"/>
      <c r="AW72" s="193"/>
      <c r="AX72" s="198"/>
      <c r="AY72" s="19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72" customFormat="1" ht="15" x14ac:dyDescent="0.25">
      <c r="A73" s="240"/>
      <c r="B73" s="184"/>
      <c r="C73" s="184">
        <v>426</v>
      </c>
      <c r="D73" s="586" t="s">
        <v>87</v>
      </c>
      <c r="E73" s="586"/>
      <c r="F73" s="586"/>
      <c r="G73" s="587"/>
      <c r="H73" s="76">
        <f t="shared" si="84"/>
        <v>0</v>
      </c>
      <c r="I73" s="80"/>
      <c r="J73" s="94"/>
      <c r="K73" s="82"/>
      <c r="L73" s="329"/>
      <c r="M73" s="123"/>
      <c r="N73" s="81"/>
      <c r="O73" s="81"/>
      <c r="P73" s="81"/>
      <c r="Q73" s="81"/>
      <c r="R73" s="81"/>
      <c r="S73" s="82"/>
      <c r="T73" s="480">
        <f t="shared" si="110"/>
        <v>0</v>
      </c>
      <c r="U73" s="481"/>
      <c r="V73" s="482"/>
      <c r="W73" s="484"/>
      <c r="X73" s="331"/>
      <c r="Y73" s="249"/>
      <c r="Z73" s="250"/>
      <c r="AA73" s="250"/>
      <c r="AB73" s="250"/>
      <c r="AC73" s="250"/>
      <c r="AD73" s="250"/>
      <c r="AE73" s="248"/>
      <c r="AF73" s="285">
        <f t="shared" si="113"/>
        <v>0</v>
      </c>
      <c r="AG73" s="247"/>
      <c r="AH73" s="252"/>
      <c r="AI73" s="248"/>
      <c r="AJ73" s="331"/>
      <c r="AK73" s="249"/>
      <c r="AL73" s="250"/>
      <c r="AM73" s="250"/>
      <c r="AN73" s="250"/>
      <c r="AO73" s="250"/>
      <c r="AP73" s="250"/>
      <c r="AQ73" s="248"/>
      <c r="AR73" s="213"/>
      <c r="AS73" s="340"/>
      <c r="AT73" s="108"/>
      <c r="AU73" s="108"/>
      <c r="AV73" s="108"/>
      <c r="AW73" s="193"/>
      <c r="AX73" s="198"/>
      <c r="AY73" s="19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89" customFormat="1" ht="26.25" customHeight="1" x14ac:dyDescent="0.25">
      <c r="A74" s="536">
        <v>45</v>
      </c>
      <c r="B74" s="537"/>
      <c r="C74" s="87"/>
      <c r="D74" s="538" t="s">
        <v>88</v>
      </c>
      <c r="E74" s="538"/>
      <c r="F74" s="538"/>
      <c r="G74" s="538"/>
      <c r="H74" s="254">
        <f t="shared" si="84"/>
        <v>22800000</v>
      </c>
      <c r="I74" s="287">
        <f>I75+I76</f>
        <v>0</v>
      </c>
      <c r="J74" s="287">
        <f>J75+J76</f>
        <v>0</v>
      </c>
      <c r="K74" s="256">
        <f t="shared" ref="K74:S74" si="172">K75+K76</f>
        <v>0</v>
      </c>
      <c r="L74" s="330">
        <f t="shared" si="172"/>
        <v>0</v>
      </c>
      <c r="M74" s="257">
        <f t="shared" si="172"/>
        <v>0</v>
      </c>
      <c r="N74" s="258">
        <f t="shared" si="172"/>
        <v>0</v>
      </c>
      <c r="O74" s="258">
        <f t="shared" ref="O74" si="173">O75+O76</f>
        <v>22800000</v>
      </c>
      <c r="P74" s="258">
        <f t="shared" si="172"/>
        <v>0</v>
      </c>
      <c r="Q74" s="258">
        <f t="shared" si="172"/>
        <v>0</v>
      </c>
      <c r="R74" s="258">
        <f t="shared" si="172"/>
        <v>0</v>
      </c>
      <c r="S74" s="259">
        <f t="shared" si="172"/>
        <v>0</v>
      </c>
      <c r="T74" s="254">
        <f t="shared" si="110"/>
        <v>22800000</v>
      </c>
      <c r="U74" s="287">
        <f>U75+U76</f>
        <v>0</v>
      </c>
      <c r="V74" s="258">
        <f>V75+V76</f>
        <v>0</v>
      </c>
      <c r="W74" s="256">
        <f t="shared" ref="W74:AE74" si="174">W75+W76</f>
        <v>0</v>
      </c>
      <c r="X74" s="330">
        <f t="shared" si="174"/>
        <v>0</v>
      </c>
      <c r="Y74" s="257">
        <f t="shared" si="174"/>
        <v>0</v>
      </c>
      <c r="Z74" s="258">
        <f t="shared" si="174"/>
        <v>0</v>
      </c>
      <c r="AA74" s="258">
        <f t="shared" ref="AA74" si="175">AA75+AA76</f>
        <v>22800000</v>
      </c>
      <c r="AB74" s="258">
        <f t="shared" si="174"/>
        <v>0</v>
      </c>
      <c r="AC74" s="258">
        <f t="shared" si="174"/>
        <v>0</v>
      </c>
      <c r="AD74" s="258">
        <f t="shared" si="174"/>
        <v>0</v>
      </c>
      <c r="AE74" s="259">
        <f t="shared" si="174"/>
        <v>0</v>
      </c>
      <c r="AF74" s="284">
        <f t="shared" si="113"/>
        <v>22800000</v>
      </c>
      <c r="AG74" s="255">
        <f>AG75+AG76</f>
        <v>0</v>
      </c>
      <c r="AH74" s="258">
        <f>AH75+AH76</f>
        <v>0</v>
      </c>
      <c r="AI74" s="256">
        <f t="shared" ref="AI74:AQ74" si="176">AI75+AI76</f>
        <v>0</v>
      </c>
      <c r="AJ74" s="330">
        <f t="shared" si="176"/>
        <v>0</v>
      </c>
      <c r="AK74" s="257">
        <f t="shared" si="176"/>
        <v>0</v>
      </c>
      <c r="AL74" s="258">
        <f t="shared" si="176"/>
        <v>0</v>
      </c>
      <c r="AM74" s="258">
        <f t="shared" ref="AM74" si="177">AM75+AM76</f>
        <v>22800000</v>
      </c>
      <c r="AN74" s="258">
        <f t="shared" si="176"/>
        <v>0</v>
      </c>
      <c r="AO74" s="258">
        <f t="shared" si="176"/>
        <v>0</v>
      </c>
      <c r="AP74" s="258">
        <f t="shared" si="176"/>
        <v>0</v>
      </c>
      <c r="AQ74" s="259">
        <f t="shared" si="176"/>
        <v>0</v>
      </c>
      <c r="AR74" s="213"/>
      <c r="AT74" s="427"/>
      <c r="AU74" s="427"/>
      <c r="AV74" s="427"/>
      <c r="AW74" s="193"/>
      <c r="AX74" s="129"/>
      <c r="AY74" s="129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</row>
    <row r="75" spans="1:136" s="72" customFormat="1" ht="15" x14ac:dyDescent="0.25">
      <c r="A75" s="240"/>
      <c r="B75" s="184"/>
      <c r="C75" s="184">
        <v>451</v>
      </c>
      <c r="D75" s="586" t="s">
        <v>89</v>
      </c>
      <c r="E75" s="586"/>
      <c r="F75" s="586"/>
      <c r="G75" s="586"/>
      <c r="H75" s="76">
        <f t="shared" si="84"/>
        <v>22000000</v>
      </c>
      <c r="I75" s="94"/>
      <c r="J75" s="94"/>
      <c r="K75" s="82"/>
      <c r="L75" s="329"/>
      <c r="M75" s="123"/>
      <c r="N75" s="81"/>
      <c r="O75" s="81">
        <v>22000000</v>
      </c>
      <c r="P75" s="81"/>
      <c r="Q75" s="81"/>
      <c r="R75" s="81"/>
      <c r="S75" s="187"/>
      <c r="T75" s="262">
        <f t="shared" si="110"/>
        <v>22000000</v>
      </c>
      <c r="U75" s="252"/>
      <c r="V75" s="250"/>
      <c r="W75" s="248"/>
      <c r="X75" s="331"/>
      <c r="Y75" s="249"/>
      <c r="Z75" s="250"/>
      <c r="AA75" s="250">
        <v>22000000</v>
      </c>
      <c r="AB75" s="250"/>
      <c r="AC75" s="250"/>
      <c r="AD75" s="250"/>
      <c r="AE75" s="253"/>
      <c r="AF75" s="285">
        <f t="shared" si="113"/>
        <v>22000000</v>
      </c>
      <c r="AG75" s="251"/>
      <c r="AH75" s="250"/>
      <c r="AI75" s="248"/>
      <c r="AJ75" s="331"/>
      <c r="AK75" s="249"/>
      <c r="AL75" s="250"/>
      <c r="AM75" s="250">
        <v>22000000</v>
      </c>
      <c r="AN75" s="250"/>
      <c r="AO75" s="250"/>
      <c r="AP75" s="250"/>
      <c r="AQ75" s="253"/>
      <c r="AR75" s="213"/>
      <c r="AS75" s="108"/>
      <c r="AT75" s="199"/>
      <c r="AU75" s="199"/>
      <c r="AV75" s="199"/>
      <c r="AW75" s="193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" x14ac:dyDescent="0.25">
      <c r="A76" s="240"/>
      <c r="B76" s="184"/>
      <c r="C76" s="184">
        <v>452</v>
      </c>
      <c r="D76" s="586" t="s">
        <v>93</v>
      </c>
      <c r="E76" s="586"/>
      <c r="F76" s="586"/>
      <c r="G76" s="586"/>
      <c r="H76" s="76">
        <f t="shared" si="84"/>
        <v>800000</v>
      </c>
      <c r="I76" s="94"/>
      <c r="J76" s="94"/>
      <c r="K76" s="82"/>
      <c r="L76" s="329"/>
      <c r="M76" s="123"/>
      <c r="N76" s="81"/>
      <c r="O76" s="81">
        <v>800000</v>
      </c>
      <c r="P76" s="81"/>
      <c r="Q76" s="81"/>
      <c r="R76" s="81"/>
      <c r="S76" s="187"/>
      <c r="T76" s="262">
        <f t="shared" si="110"/>
        <v>800000</v>
      </c>
      <c r="U76" s="252"/>
      <c r="V76" s="250"/>
      <c r="W76" s="248"/>
      <c r="X76" s="331"/>
      <c r="Y76" s="249"/>
      <c r="Z76" s="250"/>
      <c r="AA76" s="250">
        <v>800000</v>
      </c>
      <c r="AB76" s="250"/>
      <c r="AC76" s="250"/>
      <c r="AD76" s="250"/>
      <c r="AE76" s="253"/>
      <c r="AF76" s="285">
        <f t="shared" si="113"/>
        <v>800000</v>
      </c>
      <c r="AG76" s="251"/>
      <c r="AH76" s="250"/>
      <c r="AI76" s="248"/>
      <c r="AJ76" s="331"/>
      <c r="AK76" s="249"/>
      <c r="AL76" s="250"/>
      <c r="AM76" s="250">
        <v>800000</v>
      </c>
      <c r="AN76" s="250"/>
      <c r="AO76" s="250"/>
      <c r="AP76" s="250"/>
      <c r="AQ76" s="253"/>
      <c r="AR76" s="213"/>
      <c r="AS76" s="89"/>
      <c r="AT76" s="427"/>
      <c r="AU76" s="427"/>
      <c r="AV76" s="427"/>
      <c r="AW76" s="193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2" customFormat="1" ht="15" customHeight="1" x14ac:dyDescent="0.25">
      <c r="A77" s="301"/>
      <c r="B77" s="301"/>
      <c r="C77" s="296"/>
      <c r="D77" s="292"/>
      <c r="E77" s="292"/>
      <c r="F77" s="292"/>
      <c r="G77" s="292"/>
      <c r="H77" s="296"/>
      <c r="I77" s="654"/>
      <c r="J77" s="654"/>
      <c r="K77" s="654"/>
      <c r="L77" s="654"/>
      <c r="M77" s="654"/>
      <c r="N77" s="654"/>
      <c r="O77" s="654"/>
      <c r="P77" s="654"/>
      <c r="Q77" s="654"/>
      <c r="R77" s="654"/>
      <c r="S77" s="654"/>
      <c r="T77" s="296"/>
      <c r="U77" s="654" t="s">
        <v>293</v>
      </c>
      <c r="V77" s="654"/>
      <c r="W77" s="654"/>
      <c r="X77" s="654"/>
      <c r="Y77" s="654"/>
      <c r="Z77" s="654"/>
      <c r="AA77" s="654"/>
      <c r="AB77" s="654"/>
      <c r="AC77" s="654"/>
      <c r="AD77" s="654"/>
      <c r="AE77" s="654"/>
      <c r="AF77" s="296"/>
      <c r="AG77" s="654" t="s">
        <v>293</v>
      </c>
      <c r="AH77" s="654"/>
      <c r="AI77" s="654"/>
      <c r="AJ77" s="654"/>
      <c r="AK77" s="654"/>
      <c r="AL77" s="654"/>
      <c r="AM77" s="654"/>
      <c r="AN77" s="654"/>
      <c r="AO77" s="654"/>
      <c r="AP77" s="654"/>
      <c r="AQ77" s="654"/>
      <c r="AR77" s="213"/>
      <c r="AS77" s="108"/>
      <c r="AT77" s="199"/>
      <c r="AU77" s="199"/>
      <c r="AV77" s="199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</row>
    <row r="78" spans="1:136" s="72" customFormat="1" ht="10.5" hidden="1" customHeight="1" x14ac:dyDescent="0.25">
      <c r="A78" s="212"/>
      <c r="B78" s="212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3"/>
      <c r="AS78" s="202"/>
      <c r="AT78" s="466"/>
      <c r="AU78" s="466"/>
      <c r="AV78" s="466"/>
      <c r="AW78" s="193"/>
      <c r="AX78" s="129"/>
      <c r="AY78" s="129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4" customFormat="1" ht="25.9" customHeight="1" x14ac:dyDescent="0.25">
      <c r="A79" s="593" t="s">
        <v>144</v>
      </c>
      <c r="B79" s="594"/>
      <c r="C79" s="594"/>
      <c r="D79" s="595" t="s">
        <v>143</v>
      </c>
      <c r="E79" s="595"/>
      <c r="F79" s="595"/>
      <c r="G79" s="596"/>
      <c r="H79" s="83">
        <f>SUM(I79:S79)</f>
        <v>455731</v>
      </c>
      <c r="I79" s="84">
        <f>I80</f>
        <v>321178</v>
      </c>
      <c r="J79" s="311">
        <f t="shared" ref="J79:S79" si="178">J80</f>
        <v>0</v>
      </c>
      <c r="K79" s="86">
        <f t="shared" si="178"/>
        <v>134553</v>
      </c>
      <c r="L79" s="327">
        <f t="shared" si="178"/>
        <v>0</v>
      </c>
      <c r="M79" s="125">
        <f t="shared" si="178"/>
        <v>0</v>
      </c>
      <c r="N79" s="85">
        <f t="shared" si="178"/>
        <v>0</v>
      </c>
      <c r="O79" s="85">
        <f t="shared" si="178"/>
        <v>0</v>
      </c>
      <c r="P79" s="85">
        <f t="shared" si="178"/>
        <v>0</v>
      </c>
      <c r="Q79" s="85">
        <f t="shared" si="178"/>
        <v>0</v>
      </c>
      <c r="R79" s="85">
        <f t="shared" si="178"/>
        <v>0</v>
      </c>
      <c r="S79" s="86">
        <f t="shared" si="178"/>
        <v>0</v>
      </c>
      <c r="T79" s="267">
        <f>SUM(U79:AE79)</f>
        <v>455731</v>
      </c>
      <c r="U79" s="84">
        <f t="shared" ref="U79:AE79" si="179">U80</f>
        <v>321178</v>
      </c>
      <c r="V79" s="311">
        <f t="shared" si="179"/>
        <v>0</v>
      </c>
      <c r="W79" s="86">
        <f t="shared" si="179"/>
        <v>134553</v>
      </c>
      <c r="X79" s="327">
        <f t="shared" si="179"/>
        <v>0</v>
      </c>
      <c r="Y79" s="125">
        <f t="shared" si="179"/>
        <v>0</v>
      </c>
      <c r="Z79" s="85">
        <f t="shared" si="179"/>
        <v>0</v>
      </c>
      <c r="AA79" s="85">
        <f t="shared" si="179"/>
        <v>0</v>
      </c>
      <c r="AB79" s="85">
        <f t="shared" si="179"/>
        <v>0</v>
      </c>
      <c r="AC79" s="85">
        <f t="shared" si="179"/>
        <v>0</v>
      </c>
      <c r="AD79" s="85">
        <f t="shared" si="179"/>
        <v>0</v>
      </c>
      <c r="AE79" s="86">
        <f t="shared" si="179"/>
        <v>0</v>
      </c>
      <c r="AF79" s="283">
        <f>SUM(AG79:AQ79)</f>
        <v>455731</v>
      </c>
      <c r="AG79" s="84">
        <f t="shared" ref="AG79:AQ79" si="180">AG80</f>
        <v>321178</v>
      </c>
      <c r="AH79" s="311">
        <f t="shared" si="180"/>
        <v>0</v>
      </c>
      <c r="AI79" s="86">
        <f t="shared" si="180"/>
        <v>134553</v>
      </c>
      <c r="AJ79" s="327">
        <f t="shared" si="180"/>
        <v>0</v>
      </c>
      <c r="AK79" s="125">
        <f t="shared" si="180"/>
        <v>0</v>
      </c>
      <c r="AL79" s="85">
        <f t="shared" si="180"/>
        <v>0</v>
      </c>
      <c r="AM79" s="85">
        <f t="shared" si="180"/>
        <v>0</v>
      </c>
      <c r="AN79" s="85">
        <f t="shared" si="180"/>
        <v>0</v>
      </c>
      <c r="AO79" s="85">
        <f t="shared" si="180"/>
        <v>0</v>
      </c>
      <c r="AP79" s="85">
        <f t="shared" si="180"/>
        <v>0</v>
      </c>
      <c r="AQ79" s="86">
        <f t="shared" si="180"/>
        <v>0</v>
      </c>
      <c r="AR79" s="213"/>
      <c r="AS79" s="89"/>
      <c r="AT79" s="427"/>
      <c r="AU79" s="427"/>
      <c r="AV79" s="427"/>
      <c r="AW79" s="193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</row>
    <row r="80" spans="1:136" s="74" customFormat="1" ht="15.75" customHeight="1" x14ac:dyDescent="0.25">
      <c r="A80" s="305">
        <v>3</v>
      </c>
      <c r="B80" s="68"/>
      <c r="C80" s="90"/>
      <c r="D80" s="584" t="s">
        <v>16</v>
      </c>
      <c r="E80" s="584"/>
      <c r="F80" s="584"/>
      <c r="G80" s="585"/>
      <c r="H80" s="75">
        <f t="shared" ref="H80:H87" si="181">SUM(I80:S80)</f>
        <v>455731</v>
      </c>
      <c r="I80" s="77">
        <f>I81+I85</f>
        <v>321178</v>
      </c>
      <c r="J80" s="61">
        <f t="shared" ref="J80:S80" si="182">J81+J85</f>
        <v>0</v>
      </c>
      <c r="K80" s="79">
        <f t="shared" si="182"/>
        <v>134553</v>
      </c>
      <c r="L80" s="328">
        <f t="shared" si="182"/>
        <v>0</v>
      </c>
      <c r="M80" s="95">
        <f t="shared" si="182"/>
        <v>0</v>
      </c>
      <c r="N80" s="78">
        <f t="shared" si="182"/>
        <v>0</v>
      </c>
      <c r="O80" s="78">
        <f t="shared" ref="O80" si="183">O81+O85</f>
        <v>0</v>
      </c>
      <c r="P80" s="78">
        <f t="shared" si="182"/>
        <v>0</v>
      </c>
      <c r="Q80" s="78">
        <f t="shared" si="182"/>
        <v>0</v>
      </c>
      <c r="R80" s="78">
        <f t="shared" si="182"/>
        <v>0</v>
      </c>
      <c r="S80" s="79">
        <f t="shared" si="182"/>
        <v>0</v>
      </c>
      <c r="T80" s="254">
        <f t="shared" ref="T80:T87" si="184">SUM(U80:AE80)</f>
        <v>455731</v>
      </c>
      <c r="U80" s="77">
        <f t="shared" ref="U80:AE80" si="185">U81+U85</f>
        <v>321178</v>
      </c>
      <c r="V80" s="61">
        <f t="shared" si="185"/>
        <v>0</v>
      </c>
      <c r="W80" s="79">
        <f t="shared" si="185"/>
        <v>134553</v>
      </c>
      <c r="X80" s="328">
        <f t="shared" si="185"/>
        <v>0</v>
      </c>
      <c r="Y80" s="95">
        <f t="shared" si="185"/>
        <v>0</v>
      </c>
      <c r="Z80" s="78">
        <f t="shared" si="185"/>
        <v>0</v>
      </c>
      <c r="AA80" s="78">
        <f t="shared" ref="AA80" si="186">AA81+AA85</f>
        <v>0</v>
      </c>
      <c r="AB80" s="78">
        <f t="shared" si="185"/>
        <v>0</v>
      </c>
      <c r="AC80" s="78">
        <f t="shared" si="185"/>
        <v>0</v>
      </c>
      <c r="AD80" s="78">
        <f t="shared" si="185"/>
        <v>0</v>
      </c>
      <c r="AE80" s="79">
        <f t="shared" si="185"/>
        <v>0</v>
      </c>
      <c r="AF80" s="284">
        <f t="shared" ref="AF80:AF87" si="187">SUM(AG80:AQ80)</f>
        <v>455731</v>
      </c>
      <c r="AG80" s="77">
        <f t="shared" ref="AG80:AQ80" si="188">AG81+AG85</f>
        <v>321178</v>
      </c>
      <c r="AH80" s="61">
        <f t="shared" si="188"/>
        <v>0</v>
      </c>
      <c r="AI80" s="79">
        <f t="shared" si="188"/>
        <v>134553</v>
      </c>
      <c r="AJ80" s="328">
        <f t="shared" si="188"/>
        <v>0</v>
      </c>
      <c r="AK80" s="95">
        <f t="shared" si="188"/>
        <v>0</v>
      </c>
      <c r="AL80" s="78">
        <f t="shared" si="188"/>
        <v>0</v>
      </c>
      <c r="AM80" s="78">
        <f t="shared" ref="AM80" si="189">AM81+AM85</f>
        <v>0</v>
      </c>
      <c r="AN80" s="78">
        <f t="shared" si="188"/>
        <v>0</v>
      </c>
      <c r="AO80" s="78">
        <f t="shared" si="188"/>
        <v>0</v>
      </c>
      <c r="AP80" s="78">
        <f t="shared" si="188"/>
        <v>0</v>
      </c>
      <c r="AQ80" s="79">
        <f t="shared" si="188"/>
        <v>0</v>
      </c>
      <c r="AR80" s="213"/>
      <c r="AS80" s="108"/>
      <c r="AT80" s="199"/>
      <c r="AU80" s="199"/>
      <c r="AV80" s="199"/>
      <c r="AW80" s="198"/>
      <c r="AX80" s="129"/>
      <c r="AY80" s="129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</row>
    <row r="81" spans="1:136" s="73" customFormat="1" ht="15.75" customHeight="1" x14ac:dyDescent="0.25">
      <c r="A81" s="588">
        <v>31</v>
      </c>
      <c r="B81" s="589"/>
      <c r="C81" s="90"/>
      <c r="D81" s="584" t="s">
        <v>0</v>
      </c>
      <c r="E81" s="584"/>
      <c r="F81" s="584"/>
      <c r="G81" s="585"/>
      <c r="H81" s="75">
        <f t="shared" si="181"/>
        <v>422371</v>
      </c>
      <c r="I81" s="77">
        <f>SUM(I82:I84)</f>
        <v>308668</v>
      </c>
      <c r="J81" s="61">
        <f t="shared" ref="J81:S81" si="190">SUM(J82:J84)</f>
        <v>0</v>
      </c>
      <c r="K81" s="79">
        <f t="shared" si="190"/>
        <v>113703</v>
      </c>
      <c r="L81" s="328">
        <f t="shared" si="190"/>
        <v>0</v>
      </c>
      <c r="M81" s="95">
        <f t="shared" si="190"/>
        <v>0</v>
      </c>
      <c r="N81" s="78">
        <f t="shared" si="190"/>
        <v>0</v>
      </c>
      <c r="O81" s="78">
        <f t="shared" ref="O81" si="191">SUM(O82:O84)</f>
        <v>0</v>
      </c>
      <c r="P81" s="78">
        <f t="shared" si="190"/>
        <v>0</v>
      </c>
      <c r="Q81" s="78">
        <f t="shared" si="190"/>
        <v>0</v>
      </c>
      <c r="R81" s="78">
        <f t="shared" si="190"/>
        <v>0</v>
      </c>
      <c r="S81" s="239">
        <f t="shared" si="190"/>
        <v>0</v>
      </c>
      <c r="T81" s="270">
        <f t="shared" si="184"/>
        <v>422371</v>
      </c>
      <c r="U81" s="77">
        <f t="shared" ref="U81:AE81" si="192">SUM(U82:U84)</f>
        <v>308668</v>
      </c>
      <c r="V81" s="61">
        <f t="shared" si="192"/>
        <v>0</v>
      </c>
      <c r="W81" s="79">
        <f t="shared" si="192"/>
        <v>113703</v>
      </c>
      <c r="X81" s="328">
        <f t="shared" si="192"/>
        <v>0</v>
      </c>
      <c r="Y81" s="95">
        <f t="shared" si="192"/>
        <v>0</v>
      </c>
      <c r="Z81" s="78">
        <f t="shared" si="192"/>
        <v>0</v>
      </c>
      <c r="AA81" s="78">
        <f t="shared" ref="AA81" si="193">SUM(AA82:AA84)</f>
        <v>0</v>
      </c>
      <c r="AB81" s="78">
        <f t="shared" si="192"/>
        <v>0</v>
      </c>
      <c r="AC81" s="78">
        <f t="shared" si="192"/>
        <v>0</v>
      </c>
      <c r="AD81" s="78">
        <f t="shared" si="192"/>
        <v>0</v>
      </c>
      <c r="AE81" s="239">
        <f t="shared" si="192"/>
        <v>0</v>
      </c>
      <c r="AF81" s="284">
        <f t="shared" si="187"/>
        <v>422371</v>
      </c>
      <c r="AG81" s="77">
        <f t="shared" ref="AG81:AQ81" si="194">SUM(AG82:AG84)</f>
        <v>308668</v>
      </c>
      <c r="AH81" s="61">
        <f t="shared" si="194"/>
        <v>0</v>
      </c>
      <c r="AI81" s="79">
        <f t="shared" si="194"/>
        <v>113703</v>
      </c>
      <c r="AJ81" s="328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5">SUM(AM82:AM84)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239">
        <f t="shared" si="194"/>
        <v>0</v>
      </c>
      <c r="AR81" s="213"/>
      <c r="AS81" s="89"/>
      <c r="AT81" s="427"/>
      <c r="AU81" s="427"/>
      <c r="AV81" s="427"/>
      <c r="AW81" s="74"/>
      <c r="AX81" s="108"/>
      <c r="AY81" s="108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</row>
    <row r="82" spans="1:136" s="72" customFormat="1" ht="15.75" customHeight="1" x14ac:dyDescent="0.25">
      <c r="A82" s="240"/>
      <c r="B82" s="184"/>
      <c r="C82" s="184">
        <v>311</v>
      </c>
      <c r="D82" s="586" t="s">
        <v>1</v>
      </c>
      <c r="E82" s="586"/>
      <c r="F82" s="586"/>
      <c r="G82" s="586"/>
      <c r="H82" s="76">
        <f t="shared" si="181"/>
        <v>345446</v>
      </c>
      <c r="I82" s="80">
        <v>279821</v>
      </c>
      <c r="J82" s="94"/>
      <c r="K82" s="82">
        <v>65625</v>
      </c>
      <c r="L82" s="329"/>
      <c r="M82" s="123"/>
      <c r="N82" s="81"/>
      <c r="O82" s="81"/>
      <c r="P82" s="81"/>
      <c r="Q82" s="81"/>
      <c r="R82" s="81"/>
      <c r="S82" s="82"/>
      <c r="T82" s="262">
        <f t="shared" si="184"/>
        <v>345446</v>
      </c>
      <c r="U82" s="247">
        <v>279821</v>
      </c>
      <c r="V82" s="252"/>
      <c r="W82" s="248">
        <v>65625</v>
      </c>
      <c r="X82" s="331"/>
      <c r="Y82" s="249"/>
      <c r="Z82" s="250"/>
      <c r="AA82" s="250"/>
      <c r="AB82" s="250"/>
      <c r="AC82" s="250"/>
      <c r="AD82" s="250"/>
      <c r="AE82" s="248"/>
      <c r="AF82" s="285">
        <f t="shared" si="187"/>
        <v>345446</v>
      </c>
      <c r="AG82" s="247">
        <v>279821</v>
      </c>
      <c r="AH82" s="252"/>
      <c r="AI82" s="248">
        <v>65625</v>
      </c>
      <c r="AJ82" s="331"/>
      <c r="AK82" s="249"/>
      <c r="AL82" s="250"/>
      <c r="AM82" s="250"/>
      <c r="AN82" s="250"/>
      <c r="AO82" s="250"/>
      <c r="AP82" s="250"/>
      <c r="AQ82" s="248"/>
      <c r="AR82" s="213"/>
      <c r="AS82" s="108"/>
      <c r="AT82" s="199"/>
      <c r="AU82" s="199"/>
      <c r="AV82" s="199"/>
      <c r="AW82" s="74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0"/>
      <c r="B83" s="184"/>
      <c r="C83" s="184">
        <v>312</v>
      </c>
      <c r="D83" s="586" t="s">
        <v>2</v>
      </c>
      <c r="E83" s="586"/>
      <c r="F83" s="586"/>
      <c r="G83" s="587"/>
      <c r="H83" s="76">
        <f t="shared" si="181"/>
        <v>20000</v>
      </c>
      <c r="I83" s="80">
        <v>7500</v>
      </c>
      <c r="J83" s="94"/>
      <c r="K83" s="82">
        <v>12500</v>
      </c>
      <c r="L83" s="329"/>
      <c r="M83" s="123"/>
      <c r="N83" s="81"/>
      <c r="O83" s="81"/>
      <c r="P83" s="81"/>
      <c r="Q83" s="81"/>
      <c r="R83" s="81"/>
      <c r="S83" s="82"/>
      <c r="T83" s="262">
        <f t="shared" si="184"/>
        <v>20000</v>
      </c>
      <c r="U83" s="247">
        <v>7500</v>
      </c>
      <c r="V83" s="252"/>
      <c r="W83" s="248">
        <v>12500</v>
      </c>
      <c r="X83" s="331"/>
      <c r="Y83" s="249"/>
      <c r="Z83" s="250"/>
      <c r="AA83" s="250"/>
      <c r="AB83" s="250"/>
      <c r="AC83" s="250"/>
      <c r="AD83" s="250"/>
      <c r="AE83" s="248"/>
      <c r="AF83" s="285">
        <f t="shared" si="187"/>
        <v>20000</v>
      </c>
      <c r="AG83" s="247">
        <v>7500</v>
      </c>
      <c r="AH83" s="252"/>
      <c r="AI83" s="248">
        <v>12500</v>
      </c>
      <c r="AJ83" s="331"/>
      <c r="AK83" s="249"/>
      <c r="AL83" s="250"/>
      <c r="AM83" s="250"/>
      <c r="AN83" s="250"/>
      <c r="AO83" s="250"/>
      <c r="AP83" s="250"/>
      <c r="AQ83" s="248"/>
      <c r="AR83" s="213"/>
      <c r="AS83" s="89"/>
      <c r="AT83" s="427"/>
      <c r="AU83" s="427"/>
      <c r="AV83" s="427"/>
      <c r="AW83" s="73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0"/>
      <c r="B84" s="184"/>
      <c r="C84" s="184">
        <v>313</v>
      </c>
      <c r="D84" s="586" t="s">
        <v>3</v>
      </c>
      <c r="E84" s="586"/>
      <c r="F84" s="586"/>
      <c r="G84" s="586"/>
      <c r="H84" s="76">
        <f t="shared" si="181"/>
        <v>56925</v>
      </c>
      <c r="I84" s="80">
        <v>21347</v>
      </c>
      <c r="J84" s="94"/>
      <c r="K84" s="82">
        <v>35578</v>
      </c>
      <c r="L84" s="329"/>
      <c r="M84" s="123"/>
      <c r="N84" s="81"/>
      <c r="O84" s="81"/>
      <c r="P84" s="81"/>
      <c r="Q84" s="81"/>
      <c r="R84" s="81"/>
      <c r="S84" s="82"/>
      <c r="T84" s="262">
        <f t="shared" si="184"/>
        <v>56925</v>
      </c>
      <c r="U84" s="247">
        <v>21347</v>
      </c>
      <c r="V84" s="252"/>
      <c r="W84" s="248">
        <v>35578</v>
      </c>
      <c r="X84" s="331"/>
      <c r="Y84" s="249"/>
      <c r="Z84" s="250"/>
      <c r="AA84" s="250"/>
      <c r="AB84" s="250"/>
      <c r="AC84" s="250"/>
      <c r="AD84" s="250"/>
      <c r="AE84" s="248"/>
      <c r="AF84" s="285">
        <f t="shared" si="187"/>
        <v>56925</v>
      </c>
      <c r="AG84" s="247">
        <v>21347</v>
      </c>
      <c r="AH84" s="252"/>
      <c r="AI84" s="248">
        <v>35578</v>
      </c>
      <c r="AJ84" s="331"/>
      <c r="AK84" s="249"/>
      <c r="AL84" s="250"/>
      <c r="AM84" s="250"/>
      <c r="AN84" s="250"/>
      <c r="AO84" s="250"/>
      <c r="AP84" s="250"/>
      <c r="AQ84" s="248"/>
      <c r="AR84" s="213"/>
      <c r="AS84" s="107"/>
      <c r="AT84" s="199"/>
      <c r="AU84" s="199"/>
      <c r="AV84" s="199"/>
      <c r="AX84" s="129"/>
      <c r="AY84" s="129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3" customFormat="1" ht="15.75" customHeight="1" x14ac:dyDescent="0.25">
      <c r="A85" s="588">
        <v>32</v>
      </c>
      <c r="B85" s="589"/>
      <c r="C85" s="90"/>
      <c r="D85" s="584" t="s">
        <v>4</v>
      </c>
      <c r="E85" s="584"/>
      <c r="F85" s="584"/>
      <c r="G85" s="585"/>
      <c r="H85" s="75">
        <f t="shared" si="181"/>
        <v>33360</v>
      </c>
      <c r="I85" s="77">
        <f>SUM(I86:I89)</f>
        <v>12510</v>
      </c>
      <c r="J85" s="61">
        <f>SUM(J86:J89)</f>
        <v>0</v>
      </c>
      <c r="K85" s="79">
        <f t="shared" ref="K85:S85" si="196">SUM(K86:K89)</f>
        <v>20850</v>
      </c>
      <c r="L85" s="328">
        <f t="shared" si="196"/>
        <v>0</v>
      </c>
      <c r="M85" s="95">
        <f t="shared" si="196"/>
        <v>0</v>
      </c>
      <c r="N85" s="78">
        <f t="shared" si="196"/>
        <v>0</v>
      </c>
      <c r="O85" s="78">
        <f t="shared" ref="O85" si="197">SUM(O86:O89)</f>
        <v>0</v>
      </c>
      <c r="P85" s="78">
        <f t="shared" si="196"/>
        <v>0</v>
      </c>
      <c r="Q85" s="78">
        <f t="shared" si="196"/>
        <v>0</v>
      </c>
      <c r="R85" s="78">
        <f t="shared" si="196"/>
        <v>0</v>
      </c>
      <c r="S85" s="79">
        <f t="shared" si="196"/>
        <v>0</v>
      </c>
      <c r="T85" s="254">
        <f t="shared" si="184"/>
        <v>33360</v>
      </c>
      <c r="U85" s="77">
        <f t="shared" ref="U85:AE85" si="198">SUM(U86:U89)</f>
        <v>12510</v>
      </c>
      <c r="V85" s="61">
        <f t="shared" si="198"/>
        <v>0</v>
      </c>
      <c r="W85" s="79">
        <f t="shared" si="198"/>
        <v>20850</v>
      </c>
      <c r="X85" s="328">
        <f t="shared" si="198"/>
        <v>0</v>
      </c>
      <c r="Y85" s="95">
        <f t="shared" si="198"/>
        <v>0</v>
      </c>
      <c r="Z85" s="78">
        <f t="shared" si="198"/>
        <v>0</v>
      </c>
      <c r="AA85" s="78">
        <f t="shared" ref="AA85" si="199">SUM(AA86:AA89)</f>
        <v>0</v>
      </c>
      <c r="AB85" s="78">
        <f t="shared" si="198"/>
        <v>0</v>
      </c>
      <c r="AC85" s="78">
        <f t="shared" si="198"/>
        <v>0</v>
      </c>
      <c r="AD85" s="78">
        <f t="shared" si="198"/>
        <v>0</v>
      </c>
      <c r="AE85" s="79">
        <f t="shared" si="198"/>
        <v>0</v>
      </c>
      <c r="AF85" s="284">
        <f t="shared" si="187"/>
        <v>33360</v>
      </c>
      <c r="AG85" s="77">
        <f t="shared" ref="AG85:AQ85" si="200">SUM(AG86:AG89)</f>
        <v>12510</v>
      </c>
      <c r="AH85" s="61">
        <f t="shared" si="200"/>
        <v>0</v>
      </c>
      <c r="AI85" s="79">
        <f t="shared" si="200"/>
        <v>20850</v>
      </c>
      <c r="AJ85" s="328">
        <f t="shared" si="200"/>
        <v>0</v>
      </c>
      <c r="AK85" s="95">
        <f t="shared" si="200"/>
        <v>0</v>
      </c>
      <c r="AL85" s="78">
        <f t="shared" si="200"/>
        <v>0</v>
      </c>
      <c r="AM85" s="78">
        <f t="shared" ref="AM85" si="201">SUM(AM86:AM89)</f>
        <v>0</v>
      </c>
      <c r="AN85" s="78">
        <f t="shared" si="200"/>
        <v>0</v>
      </c>
      <c r="AO85" s="78">
        <f t="shared" si="200"/>
        <v>0</v>
      </c>
      <c r="AP85" s="78">
        <f t="shared" si="200"/>
        <v>0</v>
      </c>
      <c r="AQ85" s="79">
        <f t="shared" si="200"/>
        <v>0</v>
      </c>
      <c r="AR85" s="213"/>
      <c r="AS85" s="108"/>
      <c r="AT85" s="199"/>
      <c r="AU85" s="199"/>
      <c r="AV85" s="199"/>
      <c r="AW85" s="72"/>
      <c r="AX85" s="108"/>
      <c r="AY85" s="10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</row>
    <row r="86" spans="1:136" s="72" customFormat="1" ht="15.75" customHeight="1" x14ac:dyDescent="0.25">
      <c r="A86" s="240"/>
      <c r="B86" s="184"/>
      <c r="C86" s="184">
        <v>321</v>
      </c>
      <c r="D86" s="586" t="s">
        <v>5</v>
      </c>
      <c r="E86" s="586"/>
      <c r="F86" s="586"/>
      <c r="G86" s="586"/>
      <c r="H86" s="76">
        <f t="shared" si="181"/>
        <v>33360</v>
      </c>
      <c r="I86" s="80">
        <v>12510</v>
      </c>
      <c r="J86" s="94"/>
      <c r="K86" s="82">
        <v>20850</v>
      </c>
      <c r="L86" s="329"/>
      <c r="M86" s="123"/>
      <c r="N86" s="81"/>
      <c r="O86" s="81"/>
      <c r="P86" s="81"/>
      <c r="Q86" s="81"/>
      <c r="R86" s="81"/>
      <c r="S86" s="82"/>
      <c r="T86" s="262">
        <f t="shared" si="184"/>
        <v>33360</v>
      </c>
      <c r="U86" s="247">
        <v>12510</v>
      </c>
      <c r="V86" s="252"/>
      <c r="W86" s="248">
        <v>20850</v>
      </c>
      <c r="X86" s="331"/>
      <c r="Y86" s="249"/>
      <c r="Z86" s="250"/>
      <c r="AA86" s="250"/>
      <c r="AB86" s="250"/>
      <c r="AC86" s="250"/>
      <c r="AD86" s="250"/>
      <c r="AE86" s="248"/>
      <c r="AF86" s="285">
        <f t="shared" si="187"/>
        <v>33360</v>
      </c>
      <c r="AG86" s="247">
        <v>12510</v>
      </c>
      <c r="AH86" s="252"/>
      <c r="AI86" s="248">
        <v>20850</v>
      </c>
      <c r="AJ86" s="331"/>
      <c r="AK86" s="249"/>
      <c r="AL86" s="250"/>
      <c r="AM86" s="250"/>
      <c r="AN86" s="250"/>
      <c r="AO86" s="250"/>
      <c r="AP86" s="250"/>
      <c r="AQ86" s="248"/>
      <c r="AR86" s="213"/>
      <c r="AS86" s="107"/>
      <c r="AT86" s="199"/>
      <c r="AU86" s="199"/>
      <c r="AV86" s="199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40"/>
      <c r="B87" s="184"/>
      <c r="C87" s="184">
        <v>322</v>
      </c>
      <c r="D87" s="586" t="s">
        <v>6</v>
      </c>
      <c r="E87" s="586"/>
      <c r="F87" s="586"/>
      <c r="G87" s="586"/>
      <c r="H87" s="76">
        <f t="shared" si="181"/>
        <v>0</v>
      </c>
      <c r="I87" s="80"/>
      <c r="J87" s="94"/>
      <c r="K87" s="82"/>
      <c r="L87" s="329"/>
      <c r="M87" s="123"/>
      <c r="N87" s="81"/>
      <c r="O87" s="81"/>
      <c r="P87" s="81"/>
      <c r="Q87" s="81"/>
      <c r="R87" s="81"/>
      <c r="S87" s="82"/>
      <c r="T87" s="262">
        <f t="shared" si="184"/>
        <v>0</v>
      </c>
      <c r="U87" s="247"/>
      <c r="V87" s="252"/>
      <c r="W87" s="248"/>
      <c r="X87" s="331"/>
      <c r="Y87" s="249"/>
      <c r="Z87" s="250"/>
      <c r="AA87" s="250"/>
      <c r="AB87" s="250"/>
      <c r="AC87" s="250"/>
      <c r="AD87" s="250"/>
      <c r="AE87" s="248"/>
      <c r="AF87" s="285">
        <f t="shared" si="187"/>
        <v>0</v>
      </c>
      <c r="AG87" s="247"/>
      <c r="AH87" s="252"/>
      <c r="AI87" s="248"/>
      <c r="AJ87" s="331"/>
      <c r="AK87" s="249"/>
      <c r="AL87" s="250"/>
      <c r="AM87" s="250"/>
      <c r="AN87" s="250"/>
      <c r="AO87" s="250"/>
      <c r="AP87" s="250"/>
      <c r="AQ87" s="248"/>
      <c r="AR87" s="213"/>
      <c r="AS87" s="108"/>
      <c r="AT87" s="199"/>
      <c r="AU87" s="199"/>
      <c r="AV87" s="199"/>
      <c r="AW87" s="73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40"/>
      <c r="B88" s="184"/>
      <c r="C88" s="184">
        <v>323</v>
      </c>
      <c r="D88" s="586" t="s">
        <v>7</v>
      </c>
      <c r="E88" s="586"/>
      <c r="F88" s="586"/>
      <c r="G88" s="586"/>
      <c r="H88" s="76">
        <f>SUM(I88:S88)</f>
        <v>0</v>
      </c>
      <c r="I88" s="80"/>
      <c r="J88" s="94"/>
      <c r="K88" s="82"/>
      <c r="L88" s="329"/>
      <c r="M88" s="123"/>
      <c r="N88" s="81"/>
      <c r="O88" s="81"/>
      <c r="P88" s="81"/>
      <c r="Q88" s="81"/>
      <c r="R88" s="81"/>
      <c r="S88" s="82"/>
      <c r="T88" s="262">
        <f>SUM(U88:AE88)</f>
        <v>0</v>
      </c>
      <c r="U88" s="247"/>
      <c r="V88" s="252"/>
      <c r="W88" s="248"/>
      <c r="X88" s="331"/>
      <c r="Y88" s="249"/>
      <c r="Z88" s="250"/>
      <c r="AA88" s="250"/>
      <c r="AB88" s="250"/>
      <c r="AC88" s="250"/>
      <c r="AD88" s="250"/>
      <c r="AE88" s="248"/>
      <c r="AF88" s="285">
        <f>SUM(AG88:AQ88)</f>
        <v>0</v>
      </c>
      <c r="AG88" s="247"/>
      <c r="AH88" s="252"/>
      <c r="AI88" s="248"/>
      <c r="AJ88" s="331"/>
      <c r="AK88" s="249"/>
      <c r="AL88" s="250"/>
      <c r="AM88" s="250"/>
      <c r="AN88" s="250"/>
      <c r="AO88" s="250"/>
      <c r="AP88" s="250"/>
      <c r="AQ88" s="248"/>
      <c r="AR88" s="213"/>
      <c r="AS88" s="108"/>
      <c r="AT88" s="199"/>
      <c r="AU88" s="199"/>
      <c r="AV88" s="199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40"/>
      <c r="B89" s="184"/>
      <c r="C89" s="184">
        <v>329</v>
      </c>
      <c r="D89" s="586" t="s">
        <v>8</v>
      </c>
      <c r="E89" s="586"/>
      <c r="F89" s="586"/>
      <c r="G89" s="587"/>
      <c r="H89" s="76">
        <f t="shared" ref="H89" si="202">SUM(I89:S89)</f>
        <v>0</v>
      </c>
      <c r="I89" s="80"/>
      <c r="J89" s="94"/>
      <c r="K89" s="82"/>
      <c r="L89" s="329"/>
      <c r="M89" s="123"/>
      <c r="N89" s="81"/>
      <c r="O89" s="81"/>
      <c r="P89" s="81"/>
      <c r="Q89" s="81"/>
      <c r="R89" s="81"/>
      <c r="S89" s="82"/>
      <c r="T89" s="262">
        <f t="shared" ref="T89" si="203">SUM(U89:AE89)</f>
        <v>0</v>
      </c>
      <c r="U89" s="247"/>
      <c r="V89" s="252"/>
      <c r="W89" s="248"/>
      <c r="X89" s="331"/>
      <c r="Y89" s="249"/>
      <c r="Z89" s="250"/>
      <c r="AA89" s="250"/>
      <c r="AB89" s="250"/>
      <c r="AC89" s="250"/>
      <c r="AD89" s="250"/>
      <c r="AE89" s="248"/>
      <c r="AF89" s="285">
        <f t="shared" ref="AF89" si="204">SUM(AG89:AQ89)</f>
        <v>0</v>
      </c>
      <c r="AG89" s="247"/>
      <c r="AH89" s="252"/>
      <c r="AI89" s="248"/>
      <c r="AJ89" s="331"/>
      <c r="AK89" s="249"/>
      <c r="AL89" s="250"/>
      <c r="AM89" s="250"/>
      <c r="AN89" s="250"/>
      <c r="AO89" s="250"/>
      <c r="AP89" s="250"/>
      <c r="AQ89" s="248"/>
      <c r="AR89" s="298"/>
      <c r="AS89" s="337"/>
      <c r="AT89" s="337"/>
      <c r="AU89" s="337"/>
      <c r="AV89" s="337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2" customFormat="1" ht="10.5" customHeight="1" x14ac:dyDescent="0.25">
      <c r="A90" s="303"/>
      <c r="B90" s="30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3"/>
      <c r="AS90" s="465"/>
      <c r="AT90" s="199"/>
      <c r="AU90" s="199"/>
      <c r="AV90" s="199"/>
      <c r="AX90" s="129"/>
      <c r="AY90" s="129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113" customFormat="1" ht="27" customHeight="1" x14ac:dyDescent="0.25">
      <c r="A91" s="649" t="s">
        <v>124</v>
      </c>
      <c r="B91" s="650"/>
      <c r="C91" s="650"/>
      <c r="D91" s="619" t="s">
        <v>125</v>
      </c>
      <c r="E91" s="619"/>
      <c r="F91" s="619"/>
      <c r="G91" s="620"/>
      <c r="H91" s="97">
        <f>SUM(I91:S91)</f>
        <v>625000</v>
      </c>
      <c r="I91" s="98">
        <f>I92+I100+I132+I144+I156+I165+I178</f>
        <v>100000</v>
      </c>
      <c r="J91" s="310">
        <f>J92+J100+J132+J144+J156+J165+J178</f>
        <v>0</v>
      </c>
      <c r="K91" s="127">
        <f t="shared" ref="K91:S91" si="205">K92+K100+K132+K144+K156+K165+K178</f>
        <v>0</v>
      </c>
      <c r="L91" s="326">
        <f t="shared" si="205"/>
        <v>0</v>
      </c>
      <c r="M91" s="124">
        <f t="shared" si="205"/>
        <v>525000</v>
      </c>
      <c r="N91" s="99">
        <f t="shared" si="205"/>
        <v>0</v>
      </c>
      <c r="O91" s="99">
        <f t="shared" si="205"/>
        <v>0</v>
      </c>
      <c r="P91" s="99">
        <f t="shared" si="205"/>
        <v>0</v>
      </c>
      <c r="Q91" s="99">
        <f t="shared" si="205"/>
        <v>0</v>
      </c>
      <c r="R91" s="99">
        <f t="shared" si="205"/>
        <v>0</v>
      </c>
      <c r="S91" s="127">
        <f t="shared" si="205"/>
        <v>0</v>
      </c>
      <c r="T91" s="268">
        <f>SUM(U91:AE91)</f>
        <v>625000</v>
      </c>
      <c r="U91" s="98">
        <f>U92+U100+U132+U144+U156+U165+U178</f>
        <v>100000</v>
      </c>
      <c r="V91" s="310">
        <f t="shared" ref="V91" si="206">V92+V100+V132+V144+V156+V165+V178</f>
        <v>0</v>
      </c>
      <c r="W91" s="127">
        <f t="shared" ref="W91" si="207">W92+W100+W132+W144+W156+W165+W178</f>
        <v>0</v>
      </c>
      <c r="X91" s="326">
        <f t="shared" ref="X91" si="208">X92+X100+X132+X144+X156+X165+X178</f>
        <v>0</v>
      </c>
      <c r="Y91" s="124">
        <f t="shared" ref="Y91" si="209">Y92+Y100+Y132+Y144+Y156+Y165+Y178</f>
        <v>525000</v>
      </c>
      <c r="Z91" s="99">
        <f t="shared" ref="Z91" si="210">Z92+Z100+Z132+Z144+Z156+Z165+Z178</f>
        <v>0</v>
      </c>
      <c r="AA91" s="99">
        <f t="shared" ref="AA91" si="211">AA92+AA100+AA132+AA144+AA156+AA165+AA178</f>
        <v>0</v>
      </c>
      <c r="AB91" s="99">
        <f t="shared" ref="AB91" si="212">AB92+AB100+AB132+AB144+AB156+AB165+AB178</f>
        <v>0</v>
      </c>
      <c r="AC91" s="99">
        <f t="shared" ref="AC91" si="213">AC92+AC100+AC132+AC144+AC156+AC165+AC178</f>
        <v>0</v>
      </c>
      <c r="AD91" s="99">
        <f t="shared" ref="AD91" si="214">AD92+AD100+AD132+AD144+AD156+AD165+AD178</f>
        <v>0</v>
      </c>
      <c r="AE91" s="127">
        <f t="shared" ref="AE91" si="215">AE92+AE100+AE132+AE144+AE156+AE165+AE178</f>
        <v>0</v>
      </c>
      <c r="AF91" s="282">
        <f>SUM(AG91:AQ91)</f>
        <v>625000</v>
      </c>
      <c r="AG91" s="98">
        <f>AG92+AG100+AG132+AG144+AG156+AG165+AG178</f>
        <v>100000</v>
      </c>
      <c r="AH91" s="310">
        <f t="shared" ref="AH91" si="216">AH92+AH100+AH132+AH144+AH156+AH165+AH178</f>
        <v>0</v>
      </c>
      <c r="AI91" s="127">
        <f>AI92+AI100+AI132+AI144+AI156+AI165+AI178</f>
        <v>0</v>
      </c>
      <c r="AJ91" s="326">
        <f t="shared" ref="AJ91" si="217">AJ92+AJ100+AJ132+AJ144+AJ156+AJ165+AJ178</f>
        <v>0</v>
      </c>
      <c r="AK91" s="124">
        <f t="shared" ref="AK91" si="218">AK92+AK100+AK132+AK144+AK156+AK165+AK178</f>
        <v>525000</v>
      </c>
      <c r="AL91" s="99">
        <f t="shared" ref="AL91" si="219">AL92+AL100+AL132+AL144+AL156+AL165+AL178</f>
        <v>0</v>
      </c>
      <c r="AM91" s="99">
        <f t="shared" ref="AM91" si="220">AM92+AM100+AM132+AM144+AM156+AM165+AM178</f>
        <v>0</v>
      </c>
      <c r="AN91" s="99">
        <f t="shared" ref="AN91" si="221">AN92+AN100+AN132+AN144+AN156+AN165+AN178</f>
        <v>0</v>
      </c>
      <c r="AO91" s="99">
        <f t="shared" ref="AO91" si="222">AO92+AO100+AO132+AO144+AO156+AO165+AO178</f>
        <v>0</v>
      </c>
      <c r="AP91" s="99">
        <f t="shared" ref="AP91" si="223">AP92+AP100+AP132+AP144+AP156+AP165+AP178</f>
        <v>0</v>
      </c>
      <c r="AQ91" s="127">
        <f t="shared" ref="AQ91" si="224">AQ92+AQ100+AQ132+AQ144+AQ156+AQ165+AQ178</f>
        <v>0</v>
      </c>
      <c r="AR91" s="213"/>
      <c r="AS91" s="592"/>
      <c r="AT91" s="592"/>
      <c r="AU91" s="592"/>
      <c r="AV91" s="592"/>
      <c r="AW91" s="72"/>
      <c r="AX91" s="129"/>
      <c r="AY91" s="129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</row>
    <row r="92" spans="1:136" s="74" customFormat="1" ht="25.9" hidden="1" customHeight="1" x14ac:dyDescent="0.25">
      <c r="A92" s="593" t="s">
        <v>294</v>
      </c>
      <c r="B92" s="594"/>
      <c r="C92" s="594"/>
      <c r="D92" s="595" t="s">
        <v>295</v>
      </c>
      <c r="E92" s="595"/>
      <c r="F92" s="595"/>
      <c r="G92" s="596"/>
      <c r="H92" s="83">
        <f t="shared" ref="H92:H98" si="225">SUM(I92:S92)</f>
        <v>0</v>
      </c>
      <c r="I92" s="84">
        <f>I93</f>
        <v>0</v>
      </c>
      <c r="J92" s="311">
        <f>J93</f>
        <v>0</v>
      </c>
      <c r="K92" s="86">
        <f t="shared" ref="K92:AI93" si="226">K93</f>
        <v>0</v>
      </c>
      <c r="L92" s="327">
        <f t="shared" si="226"/>
        <v>0</v>
      </c>
      <c r="M92" s="125">
        <f t="shared" si="226"/>
        <v>0</v>
      </c>
      <c r="N92" s="85">
        <f t="shared" si="226"/>
        <v>0</v>
      </c>
      <c r="O92" s="85">
        <f t="shared" si="226"/>
        <v>0</v>
      </c>
      <c r="P92" s="85">
        <f t="shared" si="226"/>
        <v>0</v>
      </c>
      <c r="Q92" s="85">
        <f t="shared" si="226"/>
        <v>0</v>
      </c>
      <c r="R92" s="85">
        <f t="shared" si="226"/>
        <v>0</v>
      </c>
      <c r="S92" s="86">
        <f t="shared" si="226"/>
        <v>0</v>
      </c>
      <c r="T92" s="267">
        <f t="shared" ref="T92:T98" si="227">SUM(U92:AE92)</f>
        <v>0</v>
      </c>
      <c r="U92" s="84">
        <f>U93</f>
        <v>0</v>
      </c>
      <c r="V92" s="311">
        <f>V93</f>
        <v>0</v>
      </c>
      <c r="W92" s="86">
        <f t="shared" si="226"/>
        <v>0</v>
      </c>
      <c r="X92" s="327">
        <f t="shared" si="226"/>
        <v>0</v>
      </c>
      <c r="Y92" s="125">
        <f t="shared" si="226"/>
        <v>0</v>
      </c>
      <c r="Z92" s="85">
        <f t="shared" si="226"/>
        <v>0</v>
      </c>
      <c r="AA92" s="85">
        <f t="shared" si="226"/>
        <v>0</v>
      </c>
      <c r="AB92" s="85">
        <f t="shared" si="226"/>
        <v>0</v>
      </c>
      <c r="AC92" s="85">
        <f t="shared" si="226"/>
        <v>0</v>
      </c>
      <c r="AD92" s="85">
        <f t="shared" si="226"/>
        <v>0</v>
      </c>
      <c r="AE92" s="86">
        <f t="shared" si="226"/>
        <v>0</v>
      </c>
      <c r="AF92" s="283">
        <f t="shared" ref="AF92:AF98" si="228">SUM(AG92:AQ92)</f>
        <v>0</v>
      </c>
      <c r="AG92" s="84">
        <f>AG93</f>
        <v>0</v>
      </c>
      <c r="AH92" s="311">
        <f>AH93</f>
        <v>0</v>
      </c>
      <c r="AI92" s="86">
        <f t="shared" si="226"/>
        <v>0</v>
      </c>
      <c r="AJ92" s="327">
        <f t="shared" ref="AI92:AQ93" si="229">AJ93</f>
        <v>0</v>
      </c>
      <c r="AK92" s="125">
        <f t="shared" si="229"/>
        <v>0</v>
      </c>
      <c r="AL92" s="85">
        <f t="shared" si="229"/>
        <v>0</v>
      </c>
      <c r="AM92" s="85">
        <f t="shared" si="229"/>
        <v>0</v>
      </c>
      <c r="AN92" s="85">
        <f t="shared" si="229"/>
        <v>0</v>
      </c>
      <c r="AO92" s="85">
        <f t="shared" si="229"/>
        <v>0</v>
      </c>
      <c r="AP92" s="85">
        <f t="shared" si="229"/>
        <v>0</v>
      </c>
      <c r="AQ92" s="86">
        <f t="shared" si="229"/>
        <v>0</v>
      </c>
      <c r="AR92" s="213"/>
      <c r="AS92" s="129"/>
      <c r="AT92" s="201"/>
      <c r="AU92" s="201"/>
      <c r="AV92" s="201"/>
      <c r="AW92" s="72"/>
      <c r="AX92" s="72"/>
      <c r="AY92" s="72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</row>
    <row r="93" spans="1:136" s="74" customFormat="1" ht="15.75" hidden="1" customHeight="1" x14ac:dyDescent="0.25">
      <c r="A93" s="502">
        <v>3</v>
      </c>
      <c r="B93" s="68"/>
      <c r="C93" s="90"/>
      <c r="D93" s="584" t="s">
        <v>16</v>
      </c>
      <c r="E93" s="584"/>
      <c r="F93" s="584"/>
      <c r="G93" s="585"/>
      <c r="H93" s="75">
        <f t="shared" si="225"/>
        <v>0</v>
      </c>
      <c r="I93" s="77">
        <f>I94</f>
        <v>0</v>
      </c>
      <c r="J93" s="61">
        <f>J94</f>
        <v>0</v>
      </c>
      <c r="K93" s="79">
        <f t="shared" si="226"/>
        <v>0</v>
      </c>
      <c r="L93" s="328">
        <f t="shared" si="226"/>
        <v>0</v>
      </c>
      <c r="M93" s="95">
        <f t="shared" si="226"/>
        <v>0</v>
      </c>
      <c r="N93" s="78">
        <f t="shared" si="226"/>
        <v>0</v>
      </c>
      <c r="O93" s="78">
        <f t="shared" si="226"/>
        <v>0</v>
      </c>
      <c r="P93" s="78">
        <f t="shared" si="226"/>
        <v>0</v>
      </c>
      <c r="Q93" s="78">
        <f t="shared" si="226"/>
        <v>0</v>
      </c>
      <c r="R93" s="78">
        <f t="shared" si="226"/>
        <v>0</v>
      </c>
      <c r="S93" s="79">
        <f t="shared" si="226"/>
        <v>0</v>
      </c>
      <c r="T93" s="254">
        <f t="shared" si="227"/>
        <v>0</v>
      </c>
      <c r="U93" s="77">
        <f>U94</f>
        <v>0</v>
      </c>
      <c r="V93" s="61">
        <f>V94</f>
        <v>0</v>
      </c>
      <c r="W93" s="79">
        <f t="shared" si="226"/>
        <v>0</v>
      </c>
      <c r="X93" s="328">
        <f t="shared" si="226"/>
        <v>0</v>
      </c>
      <c r="Y93" s="95">
        <f t="shared" si="226"/>
        <v>0</v>
      </c>
      <c r="Z93" s="78">
        <f t="shared" si="226"/>
        <v>0</v>
      </c>
      <c r="AA93" s="78">
        <f t="shared" si="226"/>
        <v>0</v>
      </c>
      <c r="AB93" s="78">
        <f t="shared" si="226"/>
        <v>0</v>
      </c>
      <c r="AC93" s="78">
        <f t="shared" si="226"/>
        <v>0</v>
      </c>
      <c r="AD93" s="78">
        <f t="shared" si="226"/>
        <v>0</v>
      </c>
      <c r="AE93" s="79">
        <f t="shared" si="226"/>
        <v>0</v>
      </c>
      <c r="AF93" s="284">
        <f t="shared" si="228"/>
        <v>0</v>
      </c>
      <c r="AG93" s="77">
        <f>AG94</f>
        <v>0</v>
      </c>
      <c r="AH93" s="61">
        <f>AH94</f>
        <v>0</v>
      </c>
      <c r="AI93" s="79">
        <f t="shared" si="229"/>
        <v>0</v>
      </c>
      <c r="AJ93" s="328">
        <f t="shared" si="229"/>
        <v>0</v>
      </c>
      <c r="AK93" s="95">
        <f t="shared" si="229"/>
        <v>0</v>
      </c>
      <c r="AL93" s="78">
        <f t="shared" si="229"/>
        <v>0</v>
      </c>
      <c r="AM93" s="78">
        <f t="shared" si="229"/>
        <v>0</v>
      </c>
      <c r="AN93" s="78">
        <f t="shared" si="229"/>
        <v>0</v>
      </c>
      <c r="AO93" s="78">
        <f t="shared" si="229"/>
        <v>0</v>
      </c>
      <c r="AP93" s="78">
        <f t="shared" si="229"/>
        <v>0</v>
      </c>
      <c r="AQ93" s="79">
        <f t="shared" si="229"/>
        <v>0</v>
      </c>
      <c r="AR93" s="213"/>
      <c r="AS93" s="592"/>
      <c r="AT93" s="592"/>
      <c r="AU93" s="592"/>
      <c r="AV93" s="592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</row>
    <row r="94" spans="1:136" s="73" customFormat="1" ht="15.75" hidden="1" customHeight="1" x14ac:dyDescent="0.25">
      <c r="A94" s="588">
        <v>32</v>
      </c>
      <c r="B94" s="589"/>
      <c r="C94" s="90"/>
      <c r="D94" s="584" t="s">
        <v>4</v>
      </c>
      <c r="E94" s="584"/>
      <c r="F94" s="584"/>
      <c r="G94" s="585"/>
      <c r="H94" s="75">
        <f t="shared" si="225"/>
        <v>0</v>
      </c>
      <c r="I94" s="77">
        <f t="shared" ref="I94:S94" si="230">SUM(I95:I98)</f>
        <v>0</v>
      </c>
      <c r="J94" s="61">
        <f t="shared" si="230"/>
        <v>0</v>
      </c>
      <c r="K94" s="79">
        <f t="shared" si="230"/>
        <v>0</v>
      </c>
      <c r="L94" s="328">
        <f t="shared" si="230"/>
        <v>0</v>
      </c>
      <c r="M94" s="95">
        <f t="shared" si="230"/>
        <v>0</v>
      </c>
      <c r="N94" s="78">
        <f t="shared" si="230"/>
        <v>0</v>
      </c>
      <c r="O94" s="78">
        <f t="shared" si="230"/>
        <v>0</v>
      </c>
      <c r="P94" s="78">
        <f t="shared" si="230"/>
        <v>0</v>
      </c>
      <c r="Q94" s="78">
        <f t="shared" si="230"/>
        <v>0</v>
      </c>
      <c r="R94" s="78">
        <f t="shared" si="230"/>
        <v>0</v>
      </c>
      <c r="S94" s="79">
        <f t="shared" si="230"/>
        <v>0</v>
      </c>
      <c r="T94" s="254">
        <f t="shared" si="227"/>
        <v>0</v>
      </c>
      <c r="U94" s="77">
        <f t="shared" ref="U94:AE94" si="231">SUM(U95:U98)</f>
        <v>0</v>
      </c>
      <c r="V94" s="61">
        <f t="shared" si="231"/>
        <v>0</v>
      </c>
      <c r="W94" s="79">
        <f t="shared" si="231"/>
        <v>0</v>
      </c>
      <c r="X94" s="328">
        <f t="shared" si="231"/>
        <v>0</v>
      </c>
      <c r="Y94" s="95">
        <f t="shared" si="231"/>
        <v>0</v>
      </c>
      <c r="Z94" s="78">
        <f t="shared" si="231"/>
        <v>0</v>
      </c>
      <c r="AA94" s="78">
        <f t="shared" si="231"/>
        <v>0</v>
      </c>
      <c r="AB94" s="78">
        <f t="shared" si="231"/>
        <v>0</v>
      </c>
      <c r="AC94" s="78">
        <f t="shared" si="231"/>
        <v>0</v>
      </c>
      <c r="AD94" s="78">
        <f t="shared" si="231"/>
        <v>0</v>
      </c>
      <c r="AE94" s="79">
        <f t="shared" si="231"/>
        <v>0</v>
      </c>
      <c r="AF94" s="284">
        <f t="shared" si="228"/>
        <v>0</v>
      </c>
      <c r="AG94" s="77">
        <f t="shared" ref="AG94:AQ94" si="232">SUM(AG95:AG98)</f>
        <v>0</v>
      </c>
      <c r="AH94" s="61">
        <f t="shared" si="232"/>
        <v>0</v>
      </c>
      <c r="AI94" s="79">
        <f t="shared" si="232"/>
        <v>0</v>
      </c>
      <c r="AJ94" s="328">
        <f t="shared" si="232"/>
        <v>0</v>
      </c>
      <c r="AK94" s="95">
        <f t="shared" si="232"/>
        <v>0</v>
      </c>
      <c r="AL94" s="78">
        <f t="shared" si="232"/>
        <v>0</v>
      </c>
      <c r="AM94" s="78">
        <f t="shared" si="232"/>
        <v>0</v>
      </c>
      <c r="AN94" s="78">
        <f t="shared" si="232"/>
        <v>0</v>
      </c>
      <c r="AO94" s="78">
        <f t="shared" si="232"/>
        <v>0</v>
      </c>
      <c r="AP94" s="78">
        <f t="shared" si="232"/>
        <v>0</v>
      </c>
      <c r="AQ94" s="79">
        <f t="shared" si="232"/>
        <v>0</v>
      </c>
      <c r="AR94" s="213"/>
      <c r="AS94" s="129"/>
      <c r="AT94" s="201"/>
      <c r="AU94" s="201"/>
      <c r="AV94" s="201"/>
      <c r="AW94" s="74"/>
      <c r="AX94" s="74"/>
      <c r="AY94" s="74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</row>
    <row r="95" spans="1:136" s="72" customFormat="1" ht="15.75" hidden="1" customHeight="1" x14ac:dyDescent="0.25">
      <c r="A95" s="240"/>
      <c r="B95" s="184"/>
      <c r="C95" s="184">
        <v>321</v>
      </c>
      <c r="D95" s="586" t="s">
        <v>5</v>
      </c>
      <c r="E95" s="586"/>
      <c r="F95" s="586"/>
      <c r="G95" s="586"/>
      <c r="H95" s="76">
        <f t="shared" si="225"/>
        <v>0</v>
      </c>
      <c r="I95" s="80"/>
      <c r="J95" s="94"/>
      <c r="K95" s="82"/>
      <c r="L95" s="329"/>
      <c r="M95" s="123"/>
      <c r="N95" s="81"/>
      <c r="O95" s="81"/>
      <c r="P95" s="81"/>
      <c r="Q95" s="81"/>
      <c r="R95" s="81"/>
      <c r="S95" s="82"/>
      <c r="T95" s="262">
        <f t="shared" si="227"/>
        <v>0</v>
      </c>
      <c r="U95" s="247"/>
      <c r="V95" s="252"/>
      <c r="W95" s="248"/>
      <c r="X95" s="331"/>
      <c r="Y95" s="249"/>
      <c r="Z95" s="250"/>
      <c r="AA95" s="250"/>
      <c r="AB95" s="250"/>
      <c r="AC95" s="250"/>
      <c r="AD95" s="250"/>
      <c r="AE95" s="248"/>
      <c r="AF95" s="285">
        <f t="shared" si="228"/>
        <v>0</v>
      </c>
      <c r="AG95" s="247"/>
      <c r="AH95" s="252"/>
      <c r="AI95" s="248"/>
      <c r="AJ95" s="331"/>
      <c r="AK95" s="249"/>
      <c r="AL95" s="250"/>
      <c r="AM95" s="250"/>
      <c r="AN95" s="250"/>
      <c r="AO95" s="250"/>
      <c r="AP95" s="250"/>
      <c r="AQ95" s="248"/>
      <c r="AR95" s="213"/>
      <c r="AS95" s="108"/>
      <c r="AT95" s="199"/>
      <c r="AU95" s="199"/>
      <c r="AV95" s="199"/>
      <c r="AW95" s="73"/>
      <c r="AX95" s="73"/>
      <c r="AY95" s="73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5.75" hidden="1" customHeight="1" x14ac:dyDescent="0.25">
      <c r="A96" s="240"/>
      <c r="B96" s="184"/>
      <c r="C96" s="184">
        <v>322</v>
      </c>
      <c r="D96" s="586" t="s">
        <v>6</v>
      </c>
      <c r="E96" s="586"/>
      <c r="F96" s="586"/>
      <c r="G96" s="586"/>
      <c r="H96" s="76">
        <f t="shared" si="225"/>
        <v>0</v>
      </c>
      <c r="I96" s="80"/>
      <c r="J96" s="94"/>
      <c r="K96" s="82"/>
      <c r="L96" s="329"/>
      <c r="M96" s="123"/>
      <c r="N96" s="81"/>
      <c r="O96" s="81"/>
      <c r="P96" s="81"/>
      <c r="Q96" s="81"/>
      <c r="R96" s="81"/>
      <c r="S96" s="82"/>
      <c r="T96" s="262">
        <f t="shared" si="227"/>
        <v>0</v>
      </c>
      <c r="U96" s="247"/>
      <c r="V96" s="252"/>
      <c r="W96" s="248"/>
      <c r="X96" s="331"/>
      <c r="Y96" s="249"/>
      <c r="Z96" s="250"/>
      <c r="AA96" s="250"/>
      <c r="AB96" s="250"/>
      <c r="AC96" s="250"/>
      <c r="AD96" s="250"/>
      <c r="AE96" s="248"/>
      <c r="AF96" s="285">
        <f t="shared" si="228"/>
        <v>0</v>
      </c>
      <c r="AG96" s="247"/>
      <c r="AH96" s="252"/>
      <c r="AI96" s="248"/>
      <c r="AJ96" s="331"/>
      <c r="AK96" s="249"/>
      <c r="AL96" s="250"/>
      <c r="AM96" s="250"/>
      <c r="AN96" s="250"/>
      <c r="AO96" s="250"/>
      <c r="AP96" s="250"/>
      <c r="AQ96" s="248"/>
      <c r="AR96" s="213"/>
      <c r="AS96" s="108"/>
      <c r="AT96" s="199"/>
      <c r="AU96" s="199"/>
      <c r="AV96" s="199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72" customFormat="1" ht="15.75" hidden="1" customHeight="1" x14ac:dyDescent="0.25">
      <c r="A97" s="240"/>
      <c r="B97" s="184"/>
      <c r="C97" s="184">
        <v>323</v>
      </c>
      <c r="D97" s="586" t="s">
        <v>7</v>
      </c>
      <c r="E97" s="586"/>
      <c r="F97" s="586"/>
      <c r="G97" s="586"/>
      <c r="H97" s="76">
        <f t="shared" si="225"/>
        <v>0</v>
      </c>
      <c r="I97" s="80"/>
      <c r="J97" s="94"/>
      <c r="K97" s="82"/>
      <c r="L97" s="329"/>
      <c r="M97" s="123"/>
      <c r="N97" s="81"/>
      <c r="O97" s="81"/>
      <c r="P97" s="81"/>
      <c r="Q97" s="81"/>
      <c r="R97" s="81"/>
      <c r="S97" s="82"/>
      <c r="T97" s="262">
        <f t="shared" si="227"/>
        <v>0</v>
      </c>
      <c r="U97" s="247"/>
      <c r="V97" s="252"/>
      <c r="W97" s="248"/>
      <c r="X97" s="331"/>
      <c r="Y97" s="249"/>
      <c r="Z97" s="250"/>
      <c r="AA97" s="250"/>
      <c r="AB97" s="250"/>
      <c r="AC97" s="250"/>
      <c r="AD97" s="250"/>
      <c r="AE97" s="248"/>
      <c r="AF97" s="285">
        <f t="shared" si="228"/>
        <v>0</v>
      </c>
      <c r="AG97" s="247"/>
      <c r="AH97" s="252"/>
      <c r="AI97" s="248"/>
      <c r="AJ97" s="331"/>
      <c r="AK97" s="249"/>
      <c r="AL97" s="250"/>
      <c r="AM97" s="250"/>
      <c r="AN97" s="250"/>
      <c r="AO97" s="250"/>
      <c r="AP97" s="250"/>
      <c r="AQ97" s="248"/>
      <c r="AR97" s="213"/>
      <c r="AS97" s="108"/>
      <c r="AT97" s="199"/>
      <c r="AU97" s="199"/>
      <c r="AV97" s="199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</row>
    <row r="98" spans="1:136" s="72" customFormat="1" ht="15.75" hidden="1" customHeight="1" x14ac:dyDescent="0.25">
      <c r="A98" s="240"/>
      <c r="B98" s="184"/>
      <c r="C98" s="184">
        <v>329</v>
      </c>
      <c r="D98" s="586" t="s">
        <v>8</v>
      </c>
      <c r="E98" s="586"/>
      <c r="F98" s="586"/>
      <c r="G98" s="587"/>
      <c r="H98" s="76">
        <f t="shared" si="225"/>
        <v>0</v>
      </c>
      <c r="I98" s="80"/>
      <c r="J98" s="94"/>
      <c r="K98" s="82"/>
      <c r="L98" s="329"/>
      <c r="M98" s="123"/>
      <c r="N98" s="81"/>
      <c r="O98" s="81"/>
      <c r="P98" s="81"/>
      <c r="Q98" s="81"/>
      <c r="R98" s="81"/>
      <c r="S98" s="82"/>
      <c r="T98" s="262">
        <f t="shared" si="227"/>
        <v>0</v>
      </c>
      <c r="U98" s="247"/>
      <c r="V98" s="252"/>
      <c r="W98" s="248"/>
      <c r="X98" s="331"/>
      <c r="Y98" s="249"/>
      <c r="Z98" s="250"/>
      <c r="AA98" s="250"/>
      <c r="AB98" s="250"/>
      <c r="AC98" s="250"/>
      <c r="AD98" s="250"/>
      <c r="AE98" s="248"/>
      <c r="AF98" s="285">
        <f t="shared" si="228"/>
        <v>0</v>
      </c>
      <c r="AG98" s="247"/>
      <c r="AH98" s="252"/>
      <c r="AI98" s="248"/>
      <c r="AJ98" s="331"/>
      <c r="AK98" s="249"/>
      <c r="AL98" s="250"/>
      <c r="AM98" s="250"/>
      <c r="AN98" s="250"/>
      <c r="AO98" s="250"/>
      <c r="AP98" s="250"/>
      <c r="AQ98" s="248"/>
      <c r="AR98" s="213"/>
      <c r="AS98" s="129"/>
      <c r="AT98" s="129"/>
      <c r="AU98" s="129"/>
      <c r="AV98" s="129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296" customFormat="1" ht="12.75" hidden="1" customHeight="1" x14ac:dyDescent="0.25">
      <c r="A99" s="294"/>
      <c r="B99" s="295"/>
      <c r="D99" s="297"/>
      <c r="E99" s="297"/>
      <c r="F99" s="297"/>
      <c r="G99" s="297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  <c r="T99" s="431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G99" s="590"/>
      <c r="AH99" s="590"/>
      <c r="AI99" s="590"/>
      <c r="AJ99" s="590"/>
      <c r="AK99" s="590"/>
      <c r="AL99" s="590"/>
      <c r="AM99" s="590"/>
      <c r="AN99" s="590"/>
      <c r="AO99" s="590"/>
      <c r="AP99" s="590"/>
      <c r="AQ99" s="591"/>
      <c r="AR99" s="213"/>
      <c r="AS99" s="108"/>
      <c r="AT99" s="199"/>
      <c r="AU99" s="199"/>
      <c r="AV99" s="199"/>
      <c r="AW99" s="73"/>
      <c r="AX99" s="73"/>
      <c r="AY99" s="73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0"/>
      <c r="DA99" s="300"/>
      <c r="DB99" s="300"/>
      <c r="DC99" s="300"/>
      <c r="DD99" s="300"/>
      <c r="DE99" s="300"/>
      <c r="DF99" s="300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  <c r="DU99" s="300"/>
      <c r="DV99" s="300"/>
      <c r="DW99" s="300"/>
      <c r="DX99" s="300"/>
      <c r="DY99" s="300"/>
      <c r="DZ99" s="300"/>
      <c r="EA99" s="300"/>
      <c r="EB99" s="300"/>
      <c r="EC99" s="300"/>
      <c r="ED99" s="300"/>
      <c r="EE99" s="300"/>
      <c r="EF99" s="300"/>
    </row>
    <row r="100" spans="1:136" s="74" customFormat="1" ht="25.9" customHeight="1" x14ac:dyDescent="0.25">
      <c r="A100" s="593" t="s">
        <v>296</v>
      </c>
      <c r="B100" s="594"/>
      <c r="C100" s="594"/>
      <c r="D100" s="595" t="s">
        <v>315</v>
      </c>
      <c r="E100" s="595"/>
      <c r="F100" s="595"/>
      <c r="G100" s="596"/>
      <c r="H100" s="83">
        <f>SUM(I100:S100)</f>
        <v>525000</v>
      </c>
      <c r="I100" s="84">
        <f t="shared" ref="I100:S100" si="233">I101+I118</f>
        <v>0</v>
      </c>
      <c r="J100" s="311">
        <f t="shared" si="233"/>
        <v>0</v>
      </c>
      <c r="K100" s="86">
        <f t="shared" si="233"/>
        <v>0</v>
      </c>
      <c r="L100" s="327">
        <f t="shared" si="233"/>
        <v>0</v>
      </c>
      <c r="M100" s="125">
        <f t="shared" si="233"/>
        <v>525000</v>
      </c>
      <c r="N100" s="85">
        <f t="shared" si="233"/>
        <v>0</v>
      </c>
      <c r="O100" s="85">
        <f t="shared" si="233"/>
        <v>0</v>
      </c>
      <c r="P100" s="85">
        <f t="shared" si="233"/>
        <v>0</v>
      </c>
      <c r="Q100" s="85">
        <f t="shared" si="233"/>
        <v>0</v>
      </c>
      <c r="R100" s="85">
        <f t="shared" si="233"/>
        <v>0</v>
      </c>
      <c r="S100" s="86">
        <f t="shared" si="233"/>
        <v>0</v>
      </c>
      <c r="T100" s="267">
        <f>SUM(U100:AE100)</f>
        <v>525000</v>
      </c>
      <c r="U100" s="84">
        <f t="shared" ref="U100:AE100" si="234">U101+U118</f>
        <v>0</v>
      </c>
      <c r="V100" s="311">
        <f t="shared" si="234"/>
        <v>0</v>
      </c>
      <c r="W100" s="86">
        <f t="shared" si="234"/>
        <v>0</v>
      </c>
      <c r="X100" s="327">
        <f t="shared" si="234"/>
        <v>0</v>
      </c>
      <c r="Y100" s="125">
        <f t="shared" si="234"/>
        <v>525000</v>
      </c>
      <c r="Z100" s="85">
        <f t="shared" si="234"/>
        <v>0</v>
      </c>
      <c r="AA100" s="85">
        <f t="shared" si="234"/>
        <v>0</v>
      </c>
      <c r="AB100" s="85">
        <f t="shared" si="234"/>
        <v>0</v>
      </c>
      <c r="AC100" s="85">
        <f t="shared" si="234"/>
        <v>0</v>
      </c>
      <c r="AD100" s="85">
        <f t="shared" si="234"/>
        <v>0</v>
      </c>
      <c r="AE100" s="86">
        <f t="shared" si="234"/>
        <v>0</v>
      </c>
      <c r="AF100" s="283">
        <f>SUM(AG100:AQ100)</f>
        <v>525000</v>
      </c>
      <c r="AG100" s="84">
        <f t="shared" ref="AG100:AQ100" si="235">AG101+AG118</f>
        <v>0</v>
      </c>
      <c r="AH100" s="311">
        <f t="shared" si="235"/>
        <v>0</v>
      </c>
      <c r="AI100" s="86">
        <f t="shared" si="235"/>
        <v>0</v>
      </c>
      <c r="AJ100" s="327">
        <f t="shared" si="235"/>
        <v>0</v>
      </c>
      <c r="AK100" s="125">
        <f t="shared" si="235"/>
        <v>525000</v>
      </c>
      <c r="AL100" s="85">
        <f t="shared" si="235"/>
        <v>0</v>
      </c>
      <c r="AM100" s="85">
        <f t="shared" si="235"/>
        <v>0</v>
      </c>
      <c r="AN100" s="85">
        <f t="shared" si="235"/>
        <v>0</v>
      </c>
      <c r="AO100" s="85">
        <f t="shared" si="235"/>
        <v>0</v>
      </c>
      <c r="AP100" s="85">
        <f t="shared" si="235"/>
        <v>0</v>
      </c>
      <c r="AQ100" s="86">
        <f t="shared" si="235"/>
        <v>0</v>
      </c>
      <c r="AR100" s="213"/>
      <c r="AS100" s="108"/>
      <c r="AT100" s="199"/>
      <c r="AU100" s="199"/>
      <c r="AV100" s="199"/>
      <c r="AW100" s="72"/>
      <c r="AX100" s="108"/>
      <c r="AY100" s="10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</row>
    <row r="101" spans="1:136" s="74" customFormat="1" ht="15.75" customHeight="1" x14ac:dyDescent="0.25">
      <c r="A101" s="238">
        <v>3</v>
      </c>
      <c r="B101" s="68"/>
      <c r="C101" s="90"/>
      <c r="D101" s="584" t="s">
        <v>16</v>
      </c>
      <c r="E101" s="584"/>
      <c r="F101" s="584"/>
      <c r="G101" s="585"/>
      <c r="H101" s="75">
        <f t="shared" ref="H101:H108" si="236">SUM(I101:S101)</f>
        <v>315000</v>
      </c>
      <c r="I101" s="77">
        <f>I106+I112+I114+I116+I102</f>
        <v>0</v>
      </c>
      <c r="J101" s="77">
        <f t="shared" ref="J101:S101" si="237">J106+J112+J114+J116+J102</f>
        <v>0</v>
      </c>
      <c r="K101" s="77">
        <f t="shared" si="237"/>
        <v>0</v>
      </c>
      <c r="L101" s="77">
        <f t="shared" si="237"/>
        <v>0</v>
      </c>
      <c r="M101" s="77">
        <f t="shared" si="237"/>
        <v>315000</v>
      </c>
      <c r="N101" s="77">
        <f t="shared" si="237"/>
        <v>0</v>
      </c>
      <c r="O101" s="77">
        <f t="shared" si="237"/>
        <v>0</v>
      </c>
      <c r="P101" s="77">
        <f t="shared" si="237"/>
        <v>0</v>
      </c>
      <c r="Q101" s="77">
        <f t="shared" si="237"/>
        <v>0</v>
      </c>
      <c r="R101" s="77">
        <f t="shared" si="237"/>
        <v>0</v>
      </c>
      <c r="S101" s="77">
        <f t="shared" si="237"/>
        <v>0</v>
      </c>
      <c r="T101" s="254">
        <f t="shared" ref="T101" si="238">SUM(U101:AE101)</f>
        <v>315000</v>
      </c>
      <c r="U101" s="77">
        <f>U106+U112+U114+U116+U102</f>
        <v>0</v>
      </c>
      <c r="V101" s="77">
        <f t="shared" ref="V101:AE101" si="239">V106+V112+V114+V116+V102</f>
        <v>0</v>
      </c>
      <c r="W101" s="77">
        <f t="shared" si="239"/>
        <v>0</v>
      </c>
      <c r="X101" s="77">
        <f t="shared" si="239"/>
        <v>0</v>
      </c>
      <c r="Y101" s="77">
        <f t="shared" si="239"/>
        <v>315000</v>
      </c>
      <c r="Z101" s="77">
        <f t="shared" si="239"/>
        <v>0</v>
      </c>
      <c r="AA101" s="77">
        <f t="shared" si="239"/>
        <v>0</v>
      </c>
      <c r="AB101" s="77">
        <f t="shared" si="239"/>
        <v>0</v>
      </c>
      <c r="AC101" s="77">
        <f t="shared" si="239"/>
        <v>0</v>
      </c>
      <c r="AD101" s="77">
        <f t="shared" si="239"/>
        <v>0</v>
      </c>
      <c r="AE101" s="77">
        <f t="shared" si="239"/>
        <v>0</v>
      </c>
      <c r="AF101" s="284">
        <f t="shared" ref="AF101" si="240">SUM(AG101:AQ101)</f>
        <v>315000</v>
      </c>
      <c r="AG101" s="77">
        <f>AG106+AG112+AG114+AG116+AG102</f>
        <v>0</v>
      </c>
      <c r="AH101" s="77">
        <f t="shared" ref="AH101:AQ101" si="241">AH106+AH112+AH114+AH116+AH102</f>
        <v>0</v>
      </c>
      <c r="AI101" s="77">
        <f t="shared" si="241"/>
        <v>0</v>
      </c>
      <c r="AJ101" s="77">
        <f t="shared" si="241"/>
        <v>0</v>
      </c>
      <c r="AK101" s="77">
        <f t="shared" si="241"/>
        <v>315000</v>
      </c>
      <c r="AL101" s="77">
        <f t="shared" si="241"/>
        <v>0</v>
      </c>
      <c r="AM101" s="77">
        <f t="shared" si="241"/>
        <v>0</v>
      </c>
      <c r="AN101" s="77">
        <f t="shared" si="241"/>
        <v>0</v>
      </c>
      <c r="AO101" s="77">
        <f t="shared" si="241"/>
        <v>0</v>
      </c>
      <c r="AP101" s="77">
        <f t="shared" si="241"/>
        <v>0</v>
      </c>
      <c r="AQ101" s="77">
        <f t="shared" si="241"/>
        <v>0</v>
      </c>
      <c r="AR101" s="213"/>
      <c r="AS101" s="108"/>
      <c r="AT101" s="199"/>
      <c r="AU101" s="199"/>
      <c r="AV101" s="199"/>
      <c r="AW101" s="73"/>
      <c r="AX101" s="107"/>
      <c r="AY101" s="107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</row>
    <row r="102" spans="1:136" s="73" customFormat="1" ht="15.75" customHeight="1" x14ac:dyDescent="0.25">
      <c r="A102" s="588">
        <v>31</v>
      </c>
      <c r="B102" s="589"/>
      <c r="C102" s="90"/>
      <c r="D102" s="584" t="s">
        <v>0</v>
      </c>
      <c r="E102" s="584"/>
      <c r="F102" s="584"/>
      <c r="G102" s="585"/>
      <c r="H102" s="75">
        <f t="shared" si="236"/>
        <v>152000</v>
      </c>
      <c r="I102" s="96">
        <f>SUM(I103:I105)</f>
        <v>0</v>
      </c>
      <c r="J102" s="61">
        <f>SUM(J103:J105)</f>
        <v>0</v>
      </c>
      <c r="K102" s="79">
        <f t="shared" ref="K102:S102" si="242">SUM(K103:K105)</f>
        <v>0</v>
      </c>
      <c r="L102" s="328">
        <f t="shared" si="242"/>
        <v>0</v>
      </c>
      <c r="M102" s="95">
        <f t="shared" si="242"/>
        <v>152000</v>
      </c>
      <c r="N102" s="78">
        <f t="shared" si="242"/>
        <v>0</v>
      </c>
      <c r="O102" s="78">
        <f t="shared" si="242"/>
        <v>0</v>
      </c>
      <c r="P102" s="78">
        <f t="shared" si="242"/>
        <v>0</v>
      </c>
      <c r="Q102" s="78">
        <f t="shared" si="242"/>
        <v>0</v>
      </c>
      <c r="R102" s="78">
        <f t="shared" si="242"/>
        <v>0</v>
      </c>
      <c r="S102" s="239">
        <f t="shared" si="242"/>
        <v>0</v>
      </c>
      <c r="T102" s="270">
        <f t="shared" ref="T102:T105" si="243">SUM(U102:AE102)</f>
        <v>152000</v>
      </c>
      <c r="U102" s="96">
        <f>SUM(U103:U105)</f>
        <v>0</v>
      </c>
      <c r="V102" s="78">
        <f>SUM(V103:V105)</f>
        <v>0</v>
      </c>
      <c r="W102" s="79">
        <f t="shared" ref="W102:AE102" si="244">SUM(W103:W105)</f>
        <v>0</v>
      </c>
      <c r="X102" s="328">
        <f t="shared" si="244"/>
        <v>0</v>
      </c>
      <c r="Y102" s="95">
        <f t="shared" si="244"/>
        <v>152000</v>
      </c>
      <c r="Z102" s="78">
        <f t="shared" si="244"/>
        <v>0</v>
      </c>
      <c r="AA102" s="78">
        <f t="shared" si="244"/>
        <v>0</v>
      </c>
      <c r="AB102" s="78">
        <f t="shared" si="244"/>
        <v>0</v>
      </c>
      <c r="AC102" s="78">
        <f t="shared" si="244"/>
        <v>0</v>
      </c>
      <c r="AD102" s="78">
        <f t="shared" si="244"/>
        <v>0</v>
      </c>
      <c r="AE102" s="239">
        <f t="shared" si="244"/>
        <v>0</v>
      </c>
      <c r="AF102" s="284">
        <f t="shared" ref="AF102:AF105" si="245">SUM(AG102:AQ102)</f>
        <v>152000</v>
      </c>
      <c r="AG102" s="96">
        <f>SUM(AG103:AG105)</f>
        <v>0</v>
      </c>
      <c r="AH102" s="78">
        <f>SUM(AH103:AH105)</f>
        <v>0</v>
      </c>
      <c r="AI102" s="79">
        <f t="shared" ref="AI102:AQ102" si="246">SUM(AI103:AI105)</f>
        <v>0</v>
      </c>
      <c r="AJ102" s="328">
        <f t="shared" si="246"/>
        <v>0</v>
      </c>
      <c r="AK102" s="95">
        <f t="shared" si="246"/>
        <v>152000</v>
      </c>
      <c r="AL102" s="78">
        <f t="shared" si="246"/>
        <v>0</v>
      </c>
      <c r="AM102" s="78">
        <f t="shared" si="246"/>
        <v>0</v>
      </c>
      <c r="AN102" s="78">
        <f t="shared" si="246"/>
        <v>0</v>
      </c>
      <c r="AO102" s="78">
        <f t="shared" si="246"/>
        <v>0</v>
      </c>
      <c r="AP102" s="78">
        <f t="shared" si="246"/>
        <v>0</v>
      </c>
      <c r="AQ102" s="239">
        <f t="shared" si="246"/>
        <v>0</v>
      </c>
      <c r="AR102" s="298"/>
      <c r="AS102" s="129"/>
      <c r="AT102" s="129"/>
      <c r="AU102" s="129"/>
      <c r="AV102" s="129"/>
      <c r="AW102" s="72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</row>
    <row r="103" spans="1:136" s="72" customFormat="1" ht="15.75" customHeight="1" x14ac:dyDescent="0.25">
      <c r="A103" s="240"/>
      <c r="B103" s="184"/>
      <c r="C103" s="184">
        <v>311</v>
      </c>
      <c r="D103" s="586" t="s">
        <v>1</v>
      </c>
      <c r="E103" s="586"/>
      <c r="F103" s="586"/>
      <c r="G103" s="586"/>
      <c r="H103" s="76">
        <f t="shared" si="236"/>
        <v>126000</v>
      </c>
      <c r="I103" s="80"/>
      <c r="J103" s="94"/>
      <c r="K103" s="82"/>
      <c r="L103" s="329"/>
      <c r="M103" s="123">
        <v>126000</v>
      </c>
      <c r="N103" s="81"/>
      <c r="O103" s="81"/>
      <c r="P103" s="81"/>
      <c r="Q103" s="81"/>
      <c r="R103" s="81"/>
      <c r="S103" s="82"/>
      <c r="T103" s="262">
        <f t="shared" si="243"/>
        <v>126000</v>
      </c>
      <c r="U103" s="247"/>
      <c r="V103" s="252"/>
      <c r="W103" s="248"/>
      <c r="X103" s="331"/>
      <c r="Y103" s="249">
        <v>126000</v>
      </c>
      <c r="Z103" s="250"/>
      <c r="AA103" s="250"/>
      <c r="AB103" s="250"/>
      <c r="AC103" s="250"/>
      <c r="AD103" s="250"/>
      <c r="AE103" s="248"/>
      <c r="AF103" s="285">
        <f t="shared" si="245"/>
        <v>126000</v>
      </c>
      <c r="AG103" s="247"/>
      <c r="AH103" s="252"/>
      <c r="AI103" s="248"/>
      <c r="AJ103" s="331"/>
      <c r="AK103" s="249">
        <v>126000</v>
      </c>
      <c r="AL103" s="250"/>
      <c r="AM103" s="250"/>
      <c r="AN103" s="250"/>
      <c r="AO103" s="250"/>
      <c r="AP103" s="250"/>
      <c r="AQ103" s="248"/>
      <c r="AR103" s="213"/>
      <c r="AS103" s="338"/>
      <c r="AT103" s="338"/>
      <c r="AU103" s="338"/>
      <c r="AV103" s="33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0"/>
      <c r="B104" s="184"/>
      <c r="C104" s="184">
        <v>312</v>
      </c>
      <c r="D104" s="586" t="s">
        <v>2</v>
      </c>
      <c r="E104" s="586"/>
      <c r="F104" s="586"/>
      <c r="G104" s="587"/>
      <c r="H104" s="76">
        <f t="shared" si="236"/>
        <v>5000</v>
      </c>
      <c r="I104" s="80"/>
      <c r="J104" s="94"/>
      <c r="K104" s="82"/>
      <c r="L104" s="329"/>
      <c r="M104" s="123">
        <v>5000</v>
      </c>
      <c r="N104" s="81"/>
      <c r="O104" s="81"/>
      <c r="P104" s="81"/>
      <c r="Q104" s="81"/>
      <c r="R104" s="81"/>
      <c r="S104" s="82"/>
      <c r="T104" s="262">
        <f t="shared" si="243"/>
        <v>5000</v>
      </c>
      <c r="U104" s="247"/>
      <c r="V104" s="252"/>
      <c r="W104" s="248"/>
      <c r="X104" s="331"/>
      <c r="Y104" s="249">
        <v>5000</v>
      </c>
      <c r="Z104" s="250"/>
      <c r="AA104" s="250"/>
      <c r="AB104" s="250"/>
      <c r="AC104" s="250"/>
      <c r="AD104" s="250"/>
      <c r="AE104" s="248"/>
      <c r="AF104" s="285">
        <f t="shared" si="245"/>
        <v>5000</v>
      </c>
      <c r="AG104" s="247"/>
      <c r="AH104" s="252"/>
      <c r="AI104" s="248"/>
      <c r="AJ104" s="331"/>
      <c r="AK104" s="249">
        <v>5000</v>
      </c>
      <c r="AL104" s="250"/>
      <c r="AM104" s="250"/>
      <c r="AN104" s="250"/>
      <c r="AO104" s="250"/>
      <c r="AP104" s="250"/>
      <c r="AQ104" s="248"/>
      <c r="AR104" s="213"/>
      <c r="AS104" s="592"/>
      <c r="AT104" s="592"/>
      <c r="AU104" s="592"/>
      <c r="AV104" s="592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0"/>
      <c r="B105" s="184"/>
      <c r="C105" s="184">
        <v>313</v>
      </c>
      <c r="D105" s="586" t="s">
        <v>3</v>
      </c>
      <c r="E105" s="586"/>
      <c r="F105" s="586"/>
      <c r="G105" s="586"/>
      <c r="H105" s="76">
        <f t="shared" si="236"/>
        <v>21000</v>
      </c>
      <c r="I105" s="80"/>
      <c r="J105" s="94"/>
      <c r="K105" s="82"/>
      <c r="L105" s="329"/>
      <c r="M105" s="123">
        <v>21000</v>
      </c>
      <c r="N105" s="81"/>
      <c r="O105" s="81"/>
      <c r="P105" s="81"/>
      <c r="Q105" s="81"/>
      <c r="R105" s="81"/>
      <c r="S105" s="82"/>
      <c r="T105" s="262">
        <f t="shared" si="243"/>
        <v>21000</v>
      </c>
      <c r="U105" s="247"/>
      <c r="V105" s="252"/>
      <c r="W105" s="248"/>
      <c r="X105" s="331"/>
      <c r="Y105" s="249">
        <v>21000</v>
      </c>
      <c r="Z105" s="250"/>
      <c r="AA105" s="250"/>
      <c r="AB105" s="250"/>
      <c r="AC105" s="250"/>
      <c r="AD105" s="250"/>
      <c r="AE105" s="248"/>
      <c r="AF105" s="285">
        <f t="shared" si="245"/>
        <v>21000</v>
      </c>
      <c r="AG105" s="247"/>
      <c r="AH105" s="252"/>
      <c r="AI105" s="248"/>
      <c r="AJ105" s="331"/>
      <c r="AK105" s="249">
        <v>21000</v>
      </c>
      <c r="AL105" s="250"/>
      <c r="AM105" s="250"/>
      <c r="AN105" s="250"/>
      <c r="AO105" s="250"/>
      <c r="AP105" s="250"/>
      <c r="AQ105" s="248"/>
      <c r="AR105" s="213"/>
      <c r="AS105" s="129"/>
      <c r="AT105" s="201"/>
      <c r="AU105" s="201"/>
      <c r="AV105" s="201"/>
      <c r="AW105" s="113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 x14ac:dyDescent="0.25">
      <c r="A106" s="588">
        <v>32</v>
      </c>
      <c r="B106" s="589"/>
      <c r="C106" s="90"/>
      <c r="D106" s="584" t="s">
        <v>4</v>
      </c>
      <c r="E106" s="584"/>
      <c r="F106" s="584"/>
      <c r="G106" s="585"/>
      <c r="H106" s="75">
        <f t="shared" si="236"/>
        <v>163000</v>
      </c>
      <c r="I106" s="77">
        <f>SUM(I107:I111)</f>
        <v>0</v>
      </c>
      <c r="J106" s="61">
        <f>SUM(J107:J111)</f>
        <v>0</v>
      </c>
      <c r="K106" s="79">
        <f>SUM(K107:K111)</f>
        <v>0</v>
      </c>
      <c r="L106" s="328">
        <f t="shared" ref="L106:S106" si="247">SUM(L107:L111)</f>
        <v>0</v>
      </c>
      <c r="M106" s="95">
        <f t="shared" si="247"/>
        <v>163000</v>
      </c>
      <c r="N106" s="78">
        <f t="shared" si="247"/>
        <v>0</v>
      </c>
      <c r="O106" s="78">
        <f t="shared" ref="O106" si="248">SUM(O107:O111)</f>
        <v>0</v>
      </c>
      <c r="P106" s="78">
        <f t="shared" si="247"/>
        <v>0</v>
      </c>
      <c r="Q106" s="78">
        <f t="shared" si="247"/>
        <v>0</v>
      </c>
      <c r="R106" s="78">
        <f t="shared" si="247"/>
        <v>0</v>
      </c>
      <c r="S106" s="79">
        <f t="shared" si="247"/>
        <v>0</v>
      </c>
      <c r="T106" s="254">
        <f t="shared" ref="T106:T108" si="249">SUM(U106:AE106)</f>
        <v>163000</v>
      </c>
      <c r="U106" s="77">
        <f>SUM(U107:U111)</f>
        <v>0</v>
      </c>
      <c r="V106" s="61">
        <f>SUM(V107:V111)</f>
        <v>0</v>
      </c>
      <c r="W106" s="79">
        <f t="shared" ref="W106:AE106" si="250">SUM(W107:W111)</f>
        <v>0</v>
      </c>
      <c r="X106" s="328">
        <f t="shared" si="250"/>
        <v>0</v>
      </c>
      <c r="Y106" s="95">
        <f t="shared" si="250"/>
        <v>163000</v>
      </c>
      <c r="Z106" s="78">
        <f t="shared" si="250"/>
        <v>0</v>
      </c>
      <c r="AA106" s="78">
        <f t="shared" ref="AA106" si="251">SUM(AA107:AA111)</f>
        <v>0</v>
      </c>
      <c r="AB106" s="78">
        <f t="shared" si="250"/>
        <v>0</v>
      </c>
      <c r="AC106" s="78">
        <f t="shared" si="250"/>
        <v>0</v>
      </c>
      <c r="AD106" s="78">
        <f t="shared" si="250"/>
        <v>0</v>
      </c>
      <c r="AE106" s="79">
        <f t="shared" si="250"/>
        <v>0</v>
      </c>
      <c r="AF106" s="284">
        <f t="shared" ref="AF106:AF108" si="252">SUM(AG106:AQ106)</f>
        <v>163000</v>
      </c>
      <c r="AG106" s="77">
        <f>SUM(AG107:AG111)</f>
        <v>0</v>
      </c>
      <c r="AH106" s="61">
        <f>SUM(AH107:AH111)</f>
        <v>0</v>
      </c>
      <c r="AI106" s="79">
        <f t="shared" ref="AI106:AP106" si="253">SUM(AI107:AI111)</f>
        <v>0</v>
      </c>
      <c r="AJ106" s="328">
        <f t="shared" si="253"/>
        <v>0</v>
      </c>
      <c r="AK106" s="95">
        <f t="shared" si="253"/>
        <v>163000</v>
      </c>
      <c r="AL106" s="78">
        <f t="shared" si="253"/>
        <v>0</v>
      </c>
      <c r="AM106" s="78">
        <f t="shared" ref="AM106" si="254">SUM(AM107:AM111)</f>
        <v>0</v>
      </c>
      <c r="AN106" s="78">
        <f t="shared" si="253"/>
        <v>0</v>
      </c>
      <c r="AO106" s="78">
        <f t="shared" si="253"/>
        <v>0</v>
      </c>
      <c r="AP106" s="78">
        <f t="shared" si="253"/>
        <v>0</v>
      </c>
      <c r="AQ106" s="79">
        <f>SUM(AQ107:AQ111)</f>
        <v>0</v>
      </c>
      <c r="AR106" s="213"/>
      <c r="AS106" s="108"/>
      <c r="AT106" s="199"/>
      <c r="AU106" s="199"/>
      <c r="AV106" s="199"/>
      <c r="AW106" s="72"/>
      <c r="AX106" s="198"/>
      <c r="AY106" s="198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</row>
    <row r="107" spans="1:136" s="72" customFormat="1" ht="15.75" customHeight="1" x14ac:dyDescent="0.25">
      <c r="A107" s="240"/>
      <c r="B107" s="184"/>
      <c r="C107" s="184">
        <v>321</v>
      </c>
      <c r="D107" s="586" t="s">
        <v>5</v>
      </c>
      <c r="E107" s="586"/>
      <c r="F107" s="586"/>
      <c r="G107" s="586"/>
      <c r="H107" s="76">
        <f t="shared" si="236"/>
        <v>0</v>
      </c>
      <c r="I107" s="80"/>
      <c r="J107" s="94"/>
      <c r="K107" s="82"/>
      <c r="L107" s="329"/>
      <c r="M107" s="123"/>
      <c r="N107" s="81"/>
      <c r="O107" s="81"/>
      <c r="P107" s="81"/>
      <c r="Q107" s="81"/>
      <c r="R107" s="81"/>
      <c r="S107" s="82"/>
      <c r="T107" s="262">
        <f t="shared" si="249"/>
        <v>0</v>
      </c>
      <c r="U107" s="247"/>
      <c r="V107" s="252"/>
      <c r="W107" s="248"/>
      <c r="X107" s="331"/>
      <c r="Y107" s="249"/>
      <c r="Z107" s="250"/>
      <c r="AA107" s="250"/>
      <c r="AB107" s="250"/>
      <c r="AC107" s="250"/>
      <c r="AD107" s="250"/>
      <c r="AE107" s="248"/>
      <c r="AF107" s="285">
        <f t="shared" si="252"/>
        <v>0</v>
      </c>
      <c r="AG107" s="247"/>
      <c r="AH107" s="252"/>
      <c r="AI107" s="248"/>
      <c r="AJ107" s="331"/>
      <c r="AK107" s="249"/>
      <c r="AL107" s="250"/>
      <c r="AM107" s="250"/>
      <c r="AN107" s="250"/>
      <c r="AO107" s="250"/>
      <c r="AP107" s="250"/>
      <c r="AQ107" s="248"/>
      <c r="AR107" s="213"/>
      <c r="AS107" s="108"/>
      <c r="AT107" s="199"/>
      <c r="AU107" s="199"/>
      <c r="AV107" s="199"/>
      <c r="AX107" s="198"/>
      <c r="AY107" s="19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15.75" customHeight="1" x14ac:dyDescent="0.25">
      <c r="A108" s="240"/>
      <c r="B108" s="184"/>
      <c r="C108" s="184">
        <v>322</v>
      </c>
      <c r="D108" s="586" t="s">
        <v>6</v>
      </c>
      <c r="E108" s="586"/>
      <c r="F108" s="586"/>
      <c r="G108" s="586"/>
      <c r="H108" s="76">
        <f t="shared" si="236"/>
        <v>50000</v>
      </c>
      <c r="I108" s="80"/>
      <c r="J108" s="94"/>
      <c r="K108" s="82"/>
      <c r="L108" s="329"/>
      <c r="M108" s="123">
        <v>50000</v>
      </c>
      <c r="N108" s="81"/>
      <c r="O108" s="81"/>
      <c r="P108" s="81"/>
      <c r="Q108" s="81"/>
      <c r="R108" s="81"/>
      <c r="S108" s="82"/>
      <c r="T108" s="262">
        <f t="shared" si="249"/>
        <v>50000</v>
      </c>
      <c r="U108" s="247"/>
      <c r="V108" s="252"/>
      <c r="W108" s="248"/>
      <c r="X108" s="331"/>
      <c r="Y108" s="249">
        <v>50000</v>
      </c>
      <c r="Z108" s="250"/>
      <c r="AA108" s="250"/>
      <c r="AB108" s="250"/>
      <c r="AC108" s="250"/>
      <c r="AD108" s="250"/>
      <c r="AE108" s="248"/>
      <c r="AF108" s="285">
        <f t="shared" si="252"/>
        <v>50000</v>
      </c>
      <c r="AG108" s="247"/>
      <c r="AH108" s="252"/>
      <c r="AI108" s="248"/>
      <c r="AJ108" s="331"/>
      <c r="AK108" s="249">
        <v>50000</v>
      </c>
      <c r="AL108" s="250"/>
      <c r="AM108" s="250"/>
      <c r="AN108" s="250"/>
      <c r="AO108" s="250"/>
      <c r="AP108" s="250"/>
      <c r="AQ108" s="248"/>
      <c r="AR108" s="213"/>
      <c r="AS108" s="129"/>
      <c r="AT108" s="129"/>
      <c r="AU108" s="129"/>
      <c r="AV108" s="129"/>
      <c r="AW108" s="73"/>
      <c r="AX108" s="129"/>
      <c r="AY108" s="129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 x14ac:dyDescent="0.25">
      <c r="A109" s="240"/>
      <c r="B109" s="184"/>
      <c r="C109" s="184">
        <v>323</v>
      </c>
      <c r="D109" s="586" t="s">
        <v>7</v>
      </c>
      <c r="E109" s="586"/>
      <c r="F109" s="586"/>
      <c r="G109" s="586"/>
      <c r="H109" s="76">
        <f>SUM(I109:S109)</f>
        <v>113000</v>
      </c>
      <c r="I109" s="80"/>
      <c r="J109" s="94"/>
      <c r="K109" s="82"/>
      <c r="L109" s="329"/>
      <c r="M109" s="123">
        <v>113000</v>
      </c>
      <c r="N109" s="81"/>
      <c r="O109" s="81"/>
      <c r="P109" s="81"/>
      <c r="Q109" s="81"/>
      <c r="R109" s="81"/>
      <c r="S109" s="82"/>
      <c r="T109" s="262">
        <f>SUM(U109:AE109)</f>
        <v>113000</v>
      </c>
      <c r="U109" s="247"/>
      <c r="V109" s="252"/>
      <c r="W109" s="248"/>
      <c r="X109" s="331"/>
      <c r="Y109" s="249">
        <v>113000</v>
      </c>
      <c r="Z109" s="250"/>
      <c r="AA109" s="250"/>
      <c r="AB109" s="250"/>
      <c r="AC109" s="250"/>
      <c r="AD109" s="250"/>
      <c r="AE109" s="248"/>
      <c r="AF109" s="285">
        <f>SUM(AG109:AQ109)</f>
        <v>113000</v>
      </c>
      <c r="AG109" s="247"/>
      <c r="AH109" s="252"/>
      <c r="AI109" s="248"/>
      <c r="AJ109" s="331"/>
      <c r="AK109" s="249">
        <v>113000</v>
      </c>
      <c r="AL109" s="250"/>
      <c r="AM109" s="250"/>
      <c r="AN109" s="250"/>
      <c r="AO109" s="250"/>
      <c r="AP109" s="250"/>
      <c r="AQ109" s="248"/>
      <c r="AR109" s="213"/>
      <c r="AS109" s="108"/>
      <c r="AT109" s="199"/>
      <c r="AU109" s="199"/>
      <c r="AV109" s="199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2" customFormat="1" ht="23.25" customHeight="1" x14ac:dyDescent="0.25">
      <c r="A110" s="240"/>
      <c r="B110" s="184"/>
      <c r="C110" s="184">
        <v>324</v>
      </c>
      <c r="D110" s="586" t="s">
        <v>92</v>
      </c>
      <c r="E110" s="586"/>
      <c r="F110" s="586"/>
      <c r="G110" s="586"/>
      <c r="H110" s="76">
        <f t="shared" ref="H110" si="255">SUM(I110:S110)</f>
        <v>0</v>
      </c>
      <c r="I110" s="80"/>
      <c r="J110" s="94"/>
      <c r="K110" s="82"/>
      <c r="L110" s="329"/>
      <c r="M110" s="123"/>
      <c r="N110" s="81"/>
      <c r="O110" s="81"/>
      <c r="P110" s="81"/>
      <c r="Q110" s="81"/>
      <c r="R110" s="81"/>
      <c r="S110" s="82"/>
      <c r="T110" s="262">
        <f t="shared" ref="T110:T111" si="256">SUM(U110:AE110)</f>
        <v>0</v>
      </c>
      <c r="U110" s="247"/>
      <c r="V110" s="252"/>
      <c r="W110" s="248"/>
      <c r="X110" s="331"/>
      <c r="Y110" s="249"/>
      <c r="Z110" s="250"/>
      <c r="AA110" s="250"/>
      <c r="AB110" s="250"/>
      <c r="AC110" s="250"/>
      <c r="AD110" s="250"/>
      <c r="AE110" s="248"/>
      <c r="AF110" s="285">
        <f t="shared" ref="AF110:AF117" si="257">SUM(AG110:AQ110)</f>
        <v>0</v>
      </c>
      <c r="AG110" s="247"/>
      <c r="AH110" s="252"/>
      <c r="AI110" s="248"/>
      <c r="AJ110" s="331"/>
      <c r="AK110" s="249"/>
      <c r="AL110" s="250"/>
      <c r="AM110" s="250"/>
      <c r="AN110" s="250"/>
      <c r="AO110" s="250"/>
      <c r="AP110" s="250"/>
      <c r="AQ110" s="248"/>
      <c r="AR110" s="213"/>
      <c r="AS110" s="108"/>
      <c r="AT110" s="199"/>
      <c r="AU110" s="199"/>
      <c r="AV110" s="199"/>
      <c r="AW110" s="73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40"/>
      <c r="B111" s="184"/>
      <c r="C111" s="184">
        <v>329</v>
      </c>
      <c r="D111" s="586" t="s">
        <v>8</v>
      </c>
      <c r="E111" s="586"/>
      <c r="F111" s="586"/>
      <c r="G111" s="587"/>
      <c r="H111" s="76">
        <f t="shared" ref="H111" si="258">SUM(I111:S111)</f>
        <v>0</v>
      </c>
      <c r="I111" s="80"/>
      <c r="J111" s="94"/>
      <c r="K111" s="82"/>
      <c r="L111" s="329"/>
      <c r="M111" s="123"/>
      <c r="N111" s="81"/>
      <c r="O111" s="81"/>
      <c r="P111" s="81"/>
      <c r="Q111" s="81"/>
      <c r="R111" s="81"/>
      <c r="S111" s="82"/>
      <c r="T111" s="262">
        <f t="shared" si="256"/>
        <v>0</v>
      </c>
      <c r="U111" s="247"/>
      <c r="V111" s="252"/>
      <c r="W111" s="248"/>
      <c r="X111" s="331"/>
      <c r="Y111" s="249"/>
      <c r="Z111" s="250"/>
      <c r="AA111" s="250"/>
      <c r="AB111" s="250"/>
      <c r="AC111" s="250"/>
      <c r="AD111" s="250"/>
      <c r="AE111" s="248"/>
      <c r="AF111" s="285">
        <f t="shared" si="257"/>
        <v>0</v>
      </c>
      <c r="AG111" s="247"/>
      <c r="AH111" s="252"/>
      <c r="AI111" s="248"/>
      <c r="AJ111" s="331"/>
      <c r="AK111" s="249"/>
      <c r="AL111" s="250"/>
      <c r="AM111" s="250"/>
      <c r="AN111" s="250"/>
      <c r="AO111" s="250"/>
      <c r="AP111" s="250"/>
      <c r="AQ111" s="248"/>
      <c r="AR111" s="213"/>
      <c r="AS111" s="108"/>
      <c r="AT111" s="199"/>
      <c r="AU111" s="199"/>
      <c r="AV111" s="199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3" customFormat="1" ht="15.75" customHeight="1" x14ac:dyDescent="0.25">
      <c r="A112" s="588">
        <v>34</v>
      </c>
      <c r="B112" s="589"/>
      <c r="C112" s="90"/>
      <c r="D112" s="584" t="s">
        <v>9</v>
      </c>
      <c r="E112" s="584"/>
      <c r="F112" s="584"/>
      <c r="G112" s="585"/>
      <c r="H112" s="75">
        <f>SUM(I112:S112)</f>
        <v>0</v>
      </c>
      <c r="I112" s="77">
        <f>I113</f>
        <v>0</v>
      </c>
      <c r="J112" s="61">
        <f t="shared" ref="J112:S112" si="259">J113</f>
        <v>0</v>
      </c>
      <c r="K112" s="79">
        <f t="shared" si="259"/>
        <v>0</v>
      </c>
      <c r="L112" s="328">
        <f>L113</f>
        <v>0</v>
      </c>
      <c r="M112" s="95">
        <f>M113</f>
        <v>0</v>
      </c>
      <c r="N112" s="78">
        <f t="shared" si="259"/>
        <v>0</v>
      </c>
      <c r="O112" s="78">
        <f t="shared" si="259"/>
        <v>0</v>
      </c>
      <c r="P112" s="78">
        <f t="shared" si="259"/>
        <v>0</v>
      </c>
      <c r="Q112" s="78">
        <f t="shared" si="259"/>
        <v>0</v>
      </c>
      <c r="R112" s="78">
        <f t="shared" si="259"/>
        <v>0</v>
      </c>
      <c r="S112" s="79">
        <f t="shared" si="259"/>
        <v>0</v>
      </c>
      <c r="T112" s="254">
        <f t="shared" ref="T112:T124" si="260">SUM(U112:AE112)</f>
        <v>0</v>
      </c>
      <c r="U112" s="77">
        <f>U113</f>
        <v>0</v>
      </c>
      <c r="V112" s="61">
        <f t="shared" ref="V112" si="261">V113</f>
        <v>0</v>
      </c>
      <c r="W112" s="79">
        <f t="shared" ref="W112" si="262">W113</f>
        <v>0</v>
      </c>
      <c r="X112" s="328">
        <f t="shared" ref="X112" si="263">X113</f>
        <v>0</v>
      </c>
      <c r="Y112" s="95">
        <f t="shared" ref="Y112" si="264">Y113</f>
        <v>0</v>
      </c>
      <c r="Z112" s="78">
        <f t="shared" ref="Z112" si="265">Z113</f>
        <v>0</v>
      </c>
      <c r="AA112" s="78">
        <f t="shared" ref="AA112" si="266">AA113</f>
        <v>0</v>
      </c>
      <c r="AB112" s="78">
        <f t="shared" ref="AB112" si="267">AB113</f>
        <v>0</v>
      </c>
      <c r="AC112" s="78">
        <f t="shared" ref="AC112" si="268">AC113</f>
        <v>0</v>
      </c>
      <c r="AD112" s="78">
        <f t="shared" ref="AD112" si="269">AD113</f>
        <v>0</v>
      </c>
      <c r="AE112" s="79">
        <f t="shared" ref="AE112" si="270">AE113</f>
        <v>0</v>
      </c>
      <c r="AF112" s="284">
        <f>SUM(AG112:AQ112)</f>
        <v>0</v>
      </c>
      <c r="AG112" s="77">
        <f>AG113</f>
        <v>0</v>
      </c>
      <c r="AH112" s="61">
        <f t="shared" ref="AH112" si="271">AH113</f>
        <v>0</v>
      </c>
      <c r="AI112" s="79">
        <f t="shared" ref="AI112" si="272">AI113</f>
        <v>0</v>
      </c>
      <c r="AJ112" s="328">
        <f t="shared" ref="AJ112" si="273">AJ113</f>
        <v>0</v>
      </c>
      <c r="AK112" s="95">
        <f t="shared" ref="AK112" si="274">AK113</f>
        <v>0</v>
      </c>
      <c r="AL112" s="78">
        <f t="shared" ref="AL112" si="275">AL113</f>
        <v>0</v>
      </c>
      <c r="AM112" s="78">
        <f t="shared" ref="AM112" si="276">AM113</f>
        <v>0</v>
      </c>
      <c r="AN112" s="78">
        <f t="shared" ref="AN112" si="277">AN113</f>
        <v>0</v>
      </c>
      <c r="AO112" s="78">
        <f t="shared" ref="AO112" si="278">AO113</f>
        <v>0</v>
      </c>
      <c r="AP112" s="78">
        <f t="shared" ref="AP112" si="279">AP113</f>
        <v>0</v>
      </c>
      <c r="AQ112" s="79">
        <f t="shared" ref="AQ112" si="280">AQ113</f>
        <v>0</v>
      </c>
      <c r="AR112" s="213"/>
      <c r="AS112" s="108"/>
      <c r="AT112" s="199"/>
      <c r="AU112" s="199"/>
      <c r="AV112" s="199"/>
      <c r="AW112" s="72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</row>
    <row r="113" spans="1:136" s="72" customFormat="1" ht="16.149999999999999" customHeight="1" x14ac:dyDescent="0.25">
      <c r="A113" s="240"/>
      <c r="B113" s="184"/>
      <c r="C113" s="184">
        <v>343</v>
      </c>
      <c r="D113" s="586" t="s">
        <v>10</v>
      </c>
      <c r="E113" s="586"/>
      <c r="F113" s="586"/>
      <c r="G113" s="586"/>
      <c r="H113" s="76">
        <f t="shared" ref="H113" si="281">SUM(I113:S113)</f>
        <v>0</v>
      </c>
      <c r="I113" s="80"/>
      <c r="J113" s="94"/>
      <c r="K113" s="82"/>
      <c r="L113" s="329"/>
      <c r="M113" s="123"/>
      <c r="N113" s="81"/>
      <c r="O113" s="81"/>
      <c r="P113" s="81"/>
      <c r="Q113" s="81"/>
      <c r="R113" s="81"/>
      <c r="S113" s="82"/>
      <c r="T113" s="262">
        <f t="shared" si="260"/>
        <v>0</v>
      </c>
      <c r="U113" s="247"/>
      <c r="V113" s="252"/>
      <c r="W113" s="248"/>
      <c r="X113" s="331"/>
      <c r="Y113" s="249"/>
      <c r="Z113" s="250"/>
      <c r="AA113" s="250"/>
      <c r="AB113" s="250"/>
      <c r="AC113" s="250"/>
      <c r="AD113" s="250"/>
      <c r="AE113" s="248"/>
      <c r="AF113" s="285">
        <f t="shared" si="257"/>
        <v>0</v>
      </c>
      <c r="AG113" s="247"/>
      <c r="AH113" s="252"/>
      <c r="AI113" s="248"/>
      <c r="AJ113" s="331"/>
      <c r="AK113" s="249"/>
      <c r="AL113" s="250"/>
      <c r="AM113" s="250"/>
      <c r="AN113" s="250"/>
      <c r="AO113" s="250"/>
      <c r="AP113" s="250"/>
      <c r="AQ113" s="248"/>
      <c r="AR113" s="213"/>
      <c r="AS113" s="129"/>
      <c r="AT113" s="129"/>
      <c r="AU113" s="129"/>
      <c r="AV113" s="129"/>
      <c r="AW113" s="74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32.450000000000003" customHeight="1" x14ac:dyDescent="0.25">
      <c r="A114" s="588">
        <v>37</v>
      </c>
      <c r="B114" s="589"/>
      <c r="C114" s="90"/>
      <c r="D114" s="584" t="s">
        <v>268</v>
      </c>
      <c r="E114" s="584"/>
      <c r="F114" s="584"/>
      <c r="G114" s="585"/>
      <c r="H114" s="75">
        <f t="shared" ref="H114:H124" si="282">SUM(I114:S114)</f>
        <v>0</v>
      </c>
      <c r="I114" s="77">
        <f>I115</f>
        <v>0</v>
      </c>
      <c r="J114" s="61">
        <f>J115</f>
        <v>0</v>
      </c>
      <c r="K114" s="79">
        <f t="shared" ref="K114:S116" si="283">K115</f>
        <v>0</v>
      </c>
      <c r="L114" s="328">
        <f t="shared" si="283"/>
        <v>0</v>
      </c>
      <c r="M114" s="95">
        <f t="shared" si="283"/>
        <v>0</v>
      </c>
      <c r="N114" s="78">
        <f t="shared" si="283"/>
        <v>0</v>
      </c>
      <c r="O114" s="78">
        <f t="shared" si="283"/>
        <v>0</v>
      </c>
      <c r="P114" s="78">
        <f t="shared" si="283"/>
        <v>0</v>
      </c>
      <c r="Q114" s="78">
        <f t="shared" si="283"/>
        <v>0</v>
      </c>
      <c r="R114" s="78">
        <f t="shared" si="283"/>
        <v>0</v>
      </c>
      <c r="S114" s="79">
        <f>S115</f>
        <v>0</v>
      </c>
      <c r="T114" s="254">
        <f t="shared" si="260"/>
        <v>0</v>
      </c>
      <c r="U114" s="77">
        <f t="shared" ref="U114:AE116" si="284">U115</f>
        <v>0</v>
      </c>
      <c r="V114" s="61">
        <f>V115</f>
        <v>0</v>
      </c>
      <c r="W114" s="79">
        <f t="shared" si="284"/>
        <v>0</v>
      </c>
      <c r="X114" s="328">
        <f t="shared" si="284"/>
        <v>0</v>
      </c>
      <c r="Y114" s="95">
        <f t="shared" si="284"/>
        <v>0</v>
      </c>
      <c r="Z114" s="78">
        <f t="shared" si="284"/>
        <v>0</v>
      </c>
      <c r="AA114" s="78">
        <f t="shared" si="284"/>
        <v>0</v>
      </c>
      <c r="AB114" s="78">
        <f t="shared" si="284"/>
        <v>0</v>
      </c>
      <c r="AC114" s="78">
        <f t="shared" si="284"/>
        <v>0</v>
      </c>
      <c r="AD114" s="78">
        <f t="shared" si="284"/>
        <v>0</v>
      </c>
      <c r="AE114" s="79">
        <f t="shared" si="284"/>
        <v>0</v>
      </c>
      <c r="AF114" s="284">
        <f>SUM(AG114:AQ114)</f>
        <v>0</v>
      </c>
      <c r="AG114" s="77">
        <f t="shared" ref="AG114:AQ116" si="285">AG115</f>
        <v>0</v>
      </c>
      <c r="AH114" s="61">
        <f>AH115</f>
        <v>0</v>
      </c>
      <c r="AI114" s="79">
        <f t="shared" si="285"/>
        <v>0</v>
      </c>
      <c r="AJ114" s="328">
        <f t="shared" si="285"/>
        <v>0</v>
      </c>
      <c r="AK114" s="95">
        <f t="shared" si="285"/>
        <v>0</v>
      </c>
      <c r="AL114" s="78">
        <f t="shared" si="285"/>
        <v>0</v>
      </c>
      <c r="AM114" s="78">
        <f t="shared" si="285"/>
        <v>0</v>
      </c>
      <c r="AN114" s="78">
        <f t="shared" si="285"/>
        <v>0</v>
      </c>
      <c r="AO114" s="78">
        <f t="shared" si="285"/>
        <v>0</v>
      </c>
      <c r="AP114" s="78">
        <f t="shared" si="285"/>
        <v>0</v>
      </c>
      <c r="AQ114" s="79">
        <f t="shared" si="285"/>
        <v>0</v>
      </c>
      <c r="AR114" s="213"/>
      <c r="AS114" s="200"/>
      <c r="AT114" s="200"/>
      <c r="AU114" s="200"/>
      <c r="AV114" s="200"/>
      <c r="AX114" s="197"/>
      <c r="AY114" s="197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</row>
    <row r="115" spans="1:136" s="72" customFormat="1" ht="27.6" customHeight="1" x14ac:dyDescent="0.25">
      <c r="A115" s="240"/>
      <c r="B115" s="184"/>
      <c r="C115" s="184">
        <v>372</v>
      </c>
      <c r="D115" s="586" t="s">
        <v>269</v>
      </c>
      <c r="E115" s="586"/>
      <c r="F115" s="586"/>
      <c r="G115" s="586"/>
      <c r="H115" s="76">
        <f t="shared" si="282"/>
        <v>0</v>
      </c>
      <c r="I115" s="80"/>
      <c r="J115" s="94"/>
      <c r="K115" s="82"/>
      <c r="L115" s="329"/>
      <c r="M115" s="123"/>
      <c r="N115" s="81"/>
      <c r="O115" s="81"/>
      <c r="P115" s="81"/>
      <c r="Q115" s="81"/>
      <c r="R115" s="81"/>
      <c r="S115" s="82"/>
      <c r="T115" s="262">
        <f t="shared" si="260"/>
        <v>0</v>
      </c>
      <c r="U115" s="247"/>
      <c r="V115" s="252"/>
      <c r="W115" s="248"/>
      <c r="X115" s="331"/>
      <c r="Y115" s="249"/>
      <c r="Z115" s="250"/>
      <c r="AA115" s="250"/>
      <c r="AB115" s="250"/>
      <c r="AC115" s="250"/>
      <c r="AD115" s="250"/>
      <c r="AE115" s="248"/>
      <c r="AF115" s="285">
        <f t="shared" ref="AF115" si="286">SUM(AG115:AQ115)</f>
        <v>0</v>
      </c>
      <c r="AG115" s="247"/>
      <c r="AH115" s="252"/>
      <c r="AI115" s="248"/>
      <c r="AJ115" s="331"/>
      <c r="AK115" s="249"/>
      <c r="AL115" s="250"/>
      <c r="AM115" s="250"/>
      <c r="AN115" s="250"/>
      <c r="AO115" s="250"/>
      <c r="AP115" s="250"/>
      <c r="AQ115" s="248"/>
      <c r="AR115" s="213"/>
      <c r="AS115" s="592"/>
      <c r="AT115" s="592"/>
      <c r="AU115" s="592"/>
      <c r="AV115" s="592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3" customFormat="1" ht="15.75" customHeight="1" x14ac:dyDescent="0.25">
      <c r="A116" s="588">
        <v>38</v>
      </c>
      <c r="B116" s="589"/>
      <c r="C116" s="90"/>
      <c r="D116" s="584" t="s">
        <v>139</v>
      </c>
      <c r="E116" s="584"/>
      <c r="F116" s="584"/>
      <c r="G116" s="585"/>
      <c r="H116" s="75">
        <f t="shared" si="282"/>
        <v>0</v>
      </c>
      <c r="I116" s="77">
        <f>I117</f>
        <v>0</v>
      </c>
      <c r="J116" s="61">
        <f>J117</f>
        <v>0</v>
      </c>
      <c r="K116" s="79">
        <f t="shared" si="283"/>
        <v>0</v>
      </c>
      <c r="L116" s="328">
        <f t="shared" si="283"/>
        <v>0</v>
      </c>
      <c r="M116" s="95">
        <f t="shared" si="283"/>
        <v>0</v>
      </c>
      <c r="N116" s="78">
        <f t="shared" si="283"/>
        <v>0</v>
      </c>
      <c r="O116" s="78">
        <f t="shared" si="283"/>
        <v>0</v>
      </c>
      <c r="P116" s="78">
        <f t="shared" si="283"/>
        <v>0</v>
      </c>
      <c r="Q116" s="78">
        <f t="shared" si="283"/>
        <v>0</v>
      </c>
      <c r="R116" s="78">
        <f t="shared" si="283"/>
        <v>0</v>
      </c>
      <c r="S116" s="79">
        <f t="shared" si="283"/>
        <v>0</v>
      </c>
      <c r="T116" s="254">
        <f t="shared" si="260"/>
        <v>0</v>
      </c>
      <c r="U116" s="77">
        <f t="shared" si="284"/>
        <v>0</v>
      </c>
      <c r="V116" s="61">
        <f t="shared" si="284"/>
        <v>0</v>
      </c>
      <c r="W116" s="79">
        <f t="shared" si="284"/>
        <v>0</v>
      </c>
      <c r="X116" s="328">
        <f t="shared" si="284"/>
        <v>0</v>
      </c>
      <c r="Y116" s="95">
        <f t="shared" si="284"/>
        <v>0</v>
      </c>
      <c r="Z116" s="78">
        <f t="shared" si="284"/>
        <v>0</v>
      </c>
      <c r="AA116" s="78">
        <f t="shared" si="284"/>
        <v>0</v>
      </c>
      <c r="AB116" s="78">
        <f t="shared" si="284"/>
        <v>0</v>
      </c>
      <c r="AC116" s="78">
        <f t="shared" si="284"/>
        <v>0</v>
      </c>
      <c r="AD116" s="78">
        <f t="shared" si="284"/>
        <v>0</v>
      </c>
      <c r="AE116" s="79">
        <f t="shared" si="284"/>
        <v>0</v>
      </c>
      <c r="AF116" s="284">
        <f>SUM(AG116:AQ116)</f>
        <v>0</v>
      </c>
      <c r="AG116" s="77">
        <f t="shared" si="285"/>
        <v>0</v>
      </c>
      <c r="AH116" s="61">
        <f t="shared" si="285"/>
        <v>0</v>
      </c>
      <c r="AI116" s="79">
        <f t="shared" si="285"/>
        <v>0</v>
      </c>
      <c r="AJ116" s="328">
        <f t="shared" si="285"/>
        <v>0</v>
      </c>
      <c r="AK116" s="95">
        <f t="shared" si="285"/>
        <v>0</v>
      </c>
      <c r="AL116" s="78">
        <f t="shared" si="285"/>
        <v>0</v>
      </c>
      <c r="AM116" s="78">
        <f t="shared" si="285"/>
        <v>0</v>
      </c>
      <c r="AN116" s="78">
        <f t="shared" si="285"/>
        <v>0</v>
      </c>
      <c r="AO116" s="78">
        <f t="shared" si="285"/>
        <v>0</v>
      </c>
      <c r="AP116" s="78">
        <f t="shared" si="285"/>
        <v>0</v>
      </c>
      <c r="AQ116" s="79">
        <f t="shared" si="285"/>
        <v>0</v>
      </c>
      <c r="AR116" s="213"/>
      <c r="AS116" s="129"/>
      <c r="AT116" s="201"/>
      <c r="AU116" s="201"/>
      <c r="AV116" s="201"/>
      <c r="AW116" s="72"/>
      <c r="AX116" s="198"/>
      <c r="AY116" s="198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</row>
    <row r="117" spans="1:136" s="72" customFormat="1" ht="15.75" customHeight="1" x14ac:dyDescent="0.25">
      <c r="A117" s="240"/>
      <c r="B117" s="184"/>
      <c r="C117" s="184">
        <v>381</v>
      </c>
      <c r="D117" s="586" t="s">
        <v>138</v>
      </c>
      <c r="E117" s="586"/>
      <c r="F117" s="586"/>
      <c r="G117" s="586"/>
      <c r="H117" s="76">
        <f t="shared" si="282"/>
        <v>0</v>
      </c>
      <c r="I117" s="80"/>
      <c r="J117" s="94"/>
      <c r="K117" s="82"/>
      <c r="L117" s="329"/>
      <c r="M117" s="123"/>
      <c r="N117" s="81"/>
      <c r="O117" s="81"/>
      <c r="P117" s="81"/>
      <c r="Q117" s="81"/>
      <c r="R117" s="81"/>
      <c r="S117" s="82"/>
      <c r="T117" s="262">
        <f t="shared" si="260"/>
        <v>0</v>
      </c>
      <c r="U117" s="247"/>
      <c r="V117" s="252"/>
      <c r="W117" s="248"/>
      <c r="X117" s="331"/>
      <c r="Y117" s="249"/>
      <c r="Z117" s="250"/>
      <c r="AA117" s="250"/>
      <c r="AB117" s="250"/>
      <c r="AC117" s="250"/>
      <c r="AD117" s="250"/>
      <c r="AE117" s="248"/>
      <c r="AF117" s="285">
        <f t="shared" si="257"/>
        <v>0</v>
      </c>
      <c r="AG117" s="247"/>
      <c r="AH117" s="252"/>
      <c r="AI117" s="248"/>
      <c r="AJ117" s="331"/>
      <c r="AK117" s="249"/>
      <c r="AL117" s="250"/>
      <c r="AM117" s="250"/>
      <c r="AN117" s="250"/>
      <c r="AO117" s="250"/>
      <c r="AP117" s="250"/>
      <c r="AQ117" s="248"/>
      <c r="AR117" s="213"/>
      <c r="AS117" s="108"/>
      <c r="AT117" s="199"/>
      <c r="AU117" s="199"/>
      <c r="AV117" s="19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5" customHeight="1" x14ac:dyDescent="0.25">
      <c r="A118" s="238">
        <v>4</v>
      </c>
      <c r="B118" s="66"/>
      <c r="C118" s="66"/>
      <c r="D118" s="597" t="s">
        <v>17</v>
      </c>
      <c r="E118" s="597"/>
      <c r="F118" s="597"/>
      <c r="G118" s="598"/>
      <c r="H118" s="75">
        <f t="shared" si="282"/>
        <v>210000</v>
      </c>
      <c r="I118" s="77">
        <f>I119+I121+I127</f>
        <v>0</v>
      </c>
      <c r="J118" s="61">
        <f t="shared" ref="J118:S118" si="287">J119+J121+J127</f>
        <v>0</v>
      </c>
      <c r="K118" s="79">
        <f t="shared" si="287"/>
        <v>0</v>
      </c>
      <c r="L118" s="328">
        <f t="shared" si="287"/>
        <v>0</v>
      </c>
      <c r="M118" s="95">
        <f t="shared" si="287"/>
        <v>210000</v>
      </c>
      <c r="N118" s="78">
        <f t="shared" si="287"/>
        <v>0</v>
      </c>
      <c r="O118" s="78">
        <f t="shared" si="287"/>
        <v>0</v>
      </c>
      <c r="P118" s="78">
        <f t="shared" si="287"/>
        <v>0</v>
      </c>
      <c r="Q118" s="78">
        <f t="shared" si="287"/>
        <v>0</v>
      </c>
      <c r="R118" s="78">
        <f t="shared" si="287"/>
        <v>0</v>
      </c>
      <c r="S118" s="79">
        <f t="shared" si="287"/>
        <v>0</v>
      </c>
      <c r="T118" s="254">
        <f t="shared" si="260"/>
        <v>210000</v>
      </c>
      <c r="U118" s="77">
        <f>U119+U121+U127</f>
        <v>0</v>
      </c>
      <c r="V118" s="61">
        <f t="shared" ref="V118" si="288">V119+V121+V127</f>
        <v>0</v>
      </c>
      <c r="W118" s="79">
        <f t="shared" ref="W118" si="289">W119+W121+W127</f>
        <v>0</v>
      </c>
      <c r="X118" s="328">
        <f t="shared" ref="X118" si="290">X119+X121+X127</f>
        <v>0</v>
      </c>
      <c r="Y118" s="95">
        <f t="shared" ref="Y118" si="291">Y119+Y121+Y127</f>
        <v>210000</v>
      </c>
      <c r="Z118" s="78">
        <f t="shared" ref="Z118" si="292">Z119+Z121+Z127</f>
        <v>0</v>
      </c>
      <c r="AA118" s="78">
        <f t="shared" ref="AA118" si="293">AA119+AA121+AA127</f>
        <v>0</v>
      </c>
      <c r="AB118" s="78">
        <f t="shared" ref="AB118" si="294">AB119+AB121+AB127</f>
        <v>0</v>
      </c>
      <c r="AC118" s="78">
        <f t="shared" ref="AC118" si="295">AC119+AC121+AC127</f>
        <v>0</v>
      </c>
      <c r="AD118" s="78">
        <f t="shared" ref="AD118" si="296">AD119+AD121+AD127</f>
        <v>0</v>
      </c>
      <c r="AE118" s="79">
        <f t="shared" ref="AE118" si="297">AE119+AE121+AE127</f>
        <v>0</v>
      </c>
      <c r="AF118" s="284">
        <f t="shared" ref="AF118:AF124" si="298">SUM(AG118:AQ118)</f>
        <v>210000</v>
      </c>
      <c r="AG118" s="77">
        <f>AG119+AG121+AG127</f>
        <v>0</v>
      </c>
      <c r="AH118" s="61">
        <f t="shared" ref="AH118" si="299">AH119+AH121+AH127</f>
        <v>0</v>
      </c>
      <c r="AI118" s="79">
        <f t="shared" ref="AI118" si="300">AI119+AI121+AI127</f>
        <v>0</v>
      </c>
      <c r="AJ118" s="328">
        <f t="shared" ref="AJ118" si="301">AJ119+AJ121+AJ127</f>
        <v>0</v>
      </c>
      <c r="AK118" s="95">
        <f t="shared" ref="AK118" si="302">AK119+AK121+AK127</f>
        <v>210000</v>
      </c>
      <c r="AL118" s="78">
        <f t="shared" ref="AL118" si="303">AL119+AL121+AL127</f>
        <v>0</v>
      </c>
      <c r="AM118" s="78">
        <f t="shared" ref="AM118" si="304">AM119+AM121+AM127</f>
        <v>0</v>
      </c>
      <c r="AN118" s="78">
        <f t="shared" ref="AN118" si="305">AN119+AN121+AN127</f>
        <v>0</v>
      </c>
      <c r="AO118" s="78">
        <f t="shared" ref="AO118" si="306">AO119+AO121+AO127</f>
        <v>0</v>
      </c>
      <c r="AP118" s="78">
        <f t="shared" ref="AP118" si="307">AP119+AP121+AP127</f>
        <v>0</v>
      </c>
      <c r="AQ118" s="79">
        <f t="shared" ref="AQ118" si="308">AQ119+AQ121+AQ127</f>
        <v>0</v>
      </c>
      <c r="AR118" s="213"/>
      <c r="AS118" s="108"/>
      <c r="AT118" s="199"/>
      <c r="AU118" s="199"/>
      <c r="AV118" s="199"/>
      <c r="AW118" s="72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</row>
    <row r="119" spans="1:136" s="73" customFormat="1" ht="24.75" customHeight="1" x14ac:dyDescent="0.25">
      <c r="A119" s="588">
        <v>41</v>
      </c>
      <c r="B119" s="589"/>
      <c r="C119" s="464"/>
      <c r="D119" s="584" t="s">
        <v>266</v>
      </c>
      <c r="E119" s="584"/>
      <c r="F119" s="584"/>
      <c r="G119" s="585"/>
      <c r="H119" s="75">
        <f t="shared" si="282"/>
        <v>0</v>
      </c>
      <c r="I119" s="77">
        <f>I120</f>
        <v>0</v>
      </c>
      <c r="J119" s="61">
        <f t="shared" ref="J119:S119" si="309">J120</f>
        <v>0</v>
      </c>
      <c r="K119" s="79">
        <f t="shared" si="309"/>
        <v>0</v>
      </c>
      <c r="L119" s="328">
        <f t="shared" si="309"/>
        <v>0</v>
      </c>
      <c r="M119" s="95">
        <f t="shared" si="309"/>
        <v>0</v>
      </c>
      <c r="N119" s="78">
        <f t="shared" si="309"/>
        <v>0</v>
      </c>
      <c r="O119" s="78">
        <f t="shared" si="309"/>
        <v>0</v>
      </c>
      <c r="P119" s="78">
        <f t="shared" si="309"/>
        <v>0</v>
      </c>
      <c r="Q119" s="78">
        <f t="shared" si="309"/>
        <v>0</v>
      </c>
      <c r="R119" s="78">
        <f t="shared" si="309"/>
        <v>0</v>
      </c>
      <c r="S119" s="79">
        <f t="shared" si="309"/>
        <v>0</v>
      </c>
      <c r="T119" s="254">
        <f t="shared" si="260"/>
        <v>0</v>
      </c>
      <c r="U119" s="77">
        <f>U120</f>
        <v>0</v>
      </c>
      <c r="V119" s="61">
        <f t="shared" ref="V119" si="310">V120</f>
        <v>0</v>
      </c>
      <c r="W119" s="79">
        <f t="shared" ref="W119" si="311">W120</f>
        <v>0</v>
      </c>
      <c r="X119" s="328">
        <f t="shared" ref="X119" si="312">X120</f>
        <v>0</v>
      </c>
      <c r="Y119" s="95">
        <f t="shared" ref="Y119" si="313">Y120</f>
        <v>0</v>
      </c>
      <c r="Z119" s="78">
        <f t="shared" ref="Z119" si="314">Z120</f>
        <v>0</v>
      </c>
      <c r="AA119" s="78">
        <f t="shared" ref="AA119" si="315">AA120</f>
        <v>0</v>
      </c>
      <c r="AB119" s="78">
        <f t="shared" ref="AB119" si="316">AB120</f>
        <v>0</v>
      </c>
      <c r="AC119" s="78">
        <f t="shared" ref="AC119" si="317">AC120</f>
        <v>0</v>
      </c>
      <c r="AD119" s="78">
        <f t="shared" ref="AD119" si="318">AD120</f>
        <v>0</v>
      </c>
      <c r="AE119" s="79">
        <f t="shared" ref="AE119" si="319">AE120</f>
        <v>0</v>
      </c>
      <c r="AF119" s="284">
        <f t="shared" si="298"/>
        <v>0</v>
      </c>
      <c r="AG119" s="77">
        <f>AG120</f>
        <v>0</v>
      </c>
      <c r="AH119" s="61">
        <f t="shared" ref="AH119" si="320">AH120</f>
        <v>0</v>
      </c>
      <c r="AI119" s="79">
        <f t="shared" ref="AI119" si="321">AI120</f>
        <v>0</v>
      </c>
      <c r="AJ119" s="328">
        <f t="shared" ref="AJ119" si="322">AJ120</f>
        <v>0</v>
      </c>
      <c r="AK119" s="95">
        <f t="shared" ref="AK119" si="323">AK120</f>
        <v>0</v>
      </c>
      <c r="AL119" s="78">
        <f t="shared" ref="AL119" si="324">AL120</f>
        <v>0</v>
      </c>
      <c r="AM119" s="78">
        <f t="shared" ref="AM119" si="325">AM120</f>
        <v>0</v>
      </c>
      <c r="AN119" s="78">
        <f t="shared" ref="AN119" si="326">AN120</f>
        <v>0</v>
      </c>
      <c r="AO119" s="78">
        <f t="shared" ref="AO119" si="327">AO120</f>
        <v>0</v>
      </c>
      <c r="AP119" s="78">
        <f t="shared" ref="AP119" si="328">AP120</f>
        <v>0</v>
      </c>
      <c r="AQ119" s="79">
        <f t="shared" ref="AQ119" si="329">AQ120</f>
        <v>0</v>
      </c>
      <c r="AR119" s="213"/>
      <c r="AS119" s="108"/>
      <c r="AT119" s="199"/>
      <c r="AU119" s="199"/>
      <c r="AV119" s="199"/>
      <c r="AW119" s="72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</row>
    <row r="120" spans="1:136" s="72" customFormat="1" ht="15.75" customHeight="1" x14ac:dyDescent="0.25">
      <c r="A120" s="240"/>
      <c r="B120" s="467"/>
      <c r="C120" s="184">
        <v>412</v>
      </c>
      <c r="D120" s="586" t="s">
        <v>267</v>
      </c>
      <c r="E120" s="586"/>
      <c r="F120" s="586"/>
      <c r="G120" s="586"/>
      <c r="H120" s="76">
        <f t="shared" si="282"/>
        <v>0</v>
      </c>
      <c r="I120" s="80"/>
      <c r="J120" s="94"/>
      <c r="K120" s="82"/>
      <c r="L120" s="329"/>
      <c r="M120" s="123"/>
      <c r="N120" s="81"/>
      <c r="O120" s="81"/>
      <c r="P120" s="81"/>
      <c r="Q120" s="81"/>
      <c r="R120" s="81"/>
      <c r="S120" s="82"/>
      <c r="T120" s="262">
        <f t="shared" si="260"/>
        <v>0</v>
      </c>
      <c r="U120" s="247"/>
      <c r="V120" s="252"/>
      <c r="W120" s="248"/>
      <c r="X120" s="331"/>
      <c r="Y120" s="249"/>
      <c r="Z120" s="250"/>
      <c r="AA120" s="250"/>
      <c r="AB120" s="250"/>
      <c r="AC120" s="250"/>
      <c r="AD120" s="250"/>
      <c r="AE120" s="248"/>
      <c r="AF120" s="285">
        <f t="shared" si="298"/>
        <v>0</v>
      </c>
      <c r="AG120" s="247"/>
      <c r="AH120" s="252"/>
      <c r="AI120" s="248"/>
      <c r="AJ120" s="331"/>
      <c r="AK120" s="249"/>
      <c r="AL120" s="250"/>
      <c r="AM120" s="250"/>
      <c r="AN120" s="250"/>
      <c r="AO120" s="250"/>
      <c r="AP120" s="250"/>
      <c r="AQ120" s="248"/>
      <c r="AR120" s="213"/>
      <c r="AS120" s="108"/>
      <c r="AT120" s="199"/>
      <c r="AU120" s="199"/>
      <c r="AV120" s="199"/>
      <c r="AW120" s="89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</row>
    <row r="121" spans="1:136" s="73" customFormat="1" ht="24.75" customHeight="1" x14ac:dyDescent="0.25">
      <c r="A121" s="588">
        <v>42</v>
      </c>
      <c r="B121" s="589"/>
      <c r="C121" s="218"/>
      <c r="D121" s="584" t="s">
        <v>45</v>
      </c>
      <c r="E121" s="584"/>
      <c r="F121" s="584"/>
      <c r="G121" s="585"/>
      <c r="H121" s="75">
        <f t="shared" si="282"/>
        <v>210000</v>
      </c>
      <c r="I121" s="77">
        <f>SUM(I122:I126)</f>
        <v>0</v>
      </c>
      <c r="J121" s="61">
        <f>SUM(J122:J126)</f>
        <v>0</v>
      </c>
      <c r="K121" s="79">
        <f t="shared" ref="K121:S121" si="330">SUM(K122:K126)</f>
        <v>0</v>
      </c>
      <c r="L121" s="328">
        <f t="shared" si="330"/>
        <v>0</v>
      </c>
      <c r="M121" s="95">
        <f t="shared" si="330"/>
        <v>210000</v>
      </c>
      <c r="N121" s="78">
        <f t="shared" si="330"/>
        <v>0</v>
      </c>
      <c r="O121" s="78">
        <f t="shared" si="330"/>
        <v>0</v>
      </c>
      <c r="P121" s="78">
        <f t="shared" si="330"/>
        <v>0</v>
      </c>
      <c r="Q121" s="78">
        <f t="shared" si="330"/>
        <v>0</v>
      </c>
      <c r="R121" s="78">
        <f t="shared" si="330"/>
        <v>0</v>
      </c>
      <c r="S121" s="79">
        <f t="shared" si="330"/>
        <v>0</v>
      </c>
      <c r="T121" s="254">
        <f t="shared" si="260"/>
        <v>210000</v>
      </c>
      <c r="U121" s="77">
        <f>SUM(U122:U126)</f>
        <v>0</v>
      </c>
      <c r="V121" s="61">
        <f t="shared" ref="V121" si="331">SUM(V122:V126)</f>
        <v>0</v>
      </c>
      <c r="W121" s="79">
        <f t="shared" ref="W121" si="332">SUM(W122:W126)</f>
        <v>0</v>
      </c>
      <c r="X121" s="328">
        <f t="shared" ref="X121" si="333">SUM(X122:X126)</f>
        <v>0</v>
      </c>
      <c r="Y121" s="95">
        <f t="shared" ref="Y121" si="334">SUM(Y122:Y126)</f>
        <v>210000</v>
      </c>
      <c r="Z121" s="78">
        <f t="shared" ref="Z121" si="335">SUM(Z122:Z126)</f>
        <v>0</v>
      </c>
      <c r="AA121" s="78">
        <f t="shared" ref="AA121" si="336">SUM(AA122:AA126)</f>
        <v>0</v>
      </c>
      <c r="AB121" s="78">
        <f t="shared" ref="AB121" si="337">SUM(AB122:AB126)</f>
        <v>0</v>
      </c>
      <c r="AC121" s="78">
        <f t="shared" ref="AC121" si="338">SUM(AC122:AC126)</f>
        <v>0</v>
      </c>
      <c r="AD121" s="78">
        <f t="shared" ref="AD121" si="339">SUM(AD122:AD126)</f>
        <v>0</v>
      </c>
      <c r="AE121" s="79">
        <f t="shared" ref="AE121" si="340">SUM(AE122:AE126)</f>
        <v>0</v>
      </c>
      <c r="AF121" s="284">
        <f t="shared" si="298"/>
        <v>210000</v>
      </c>
      <c r="AG121" s="77">
        <f>SUM(AG122:AG126)</f>
        <v>0</v>
      </c>
      <c r="AH121" s="61">
        <f t="shared" ref="AH121" si="341">SUM(AH122:AH126)</f>
        <v>0</v>
      </c>
      <c r="AI121" s="79">
        <f t="shared" ref="AI121" si="342">SUM(AI122:AI126)</f>
        <v>0</v>
      </c>
      <c r="AJ121" s="328">
        <f t="shared" ref="AJ121" si="343">SUM(AJ122:AJ126)</f>
        <v>0</v>
      </c>
      <c r="AK121" s="95">
        <f t="shared" ref="AK121" si="344">SUM(AK122:AK126)</f>
        <v>210000</v>
      </c>
      <c r="AL121" s="78">
        <f t="shared" ref="AL121" si="345">SUM(AL122:AL126)</f>
        <v>0</v>
      </c>
      <c r="AM121" s="78">
        <f t="shared" ref="AM121" si="346">SUM(AM122:AM126)</f>
        <v>0</v>
      </c>
      <c r="AN121" s="78">
        <f t="shared" ref="AN121" si="347">SUM(AN122:AN126)</f>
        <v>0</v>
      </c>
      <c r="AO121" s="78">
        <f t="shared" ref="AO121" si="348">SUM(AO122:AO126)</f>
        <v>0</v>
      </c>
      <c r="AP121" s="78">
        <f t="shared" ref="AP121" si="349">SUM(AP122:AP126)</f>
        <v>0</v>
      </c>
      <c r="AQ121" s="79">
        <f t="shared" ref="AQ121" si="350">SUM(AQ122:AQ126)</f>
        <v>0</v>
      </c>
      <c r="AR121" s="213"/>
      <c r="AS121" s="129"/>
      <c r="AT121" s="129"/>
      <c r="AU121" s="129"/>
      <c r="AV121" s="129"/>
      <c r="AW121" s="72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</row>
    <row r="122" spans="1:136" s="72" customFormat="1" ht="15.75" customHeight="1" x14ac:dyDescent="0.25">
      <c r="A122" s="240"/>
      <c r="B122" s="467"/>
      <c r="C122" s="184">
        <v>421</v>
      </c>
      <c r="D122" s="586" t="s">
        <v>72</v>
      </c>
      <c r="E122" s="586"/>
      <c r="F122" s="586"/>
      <c r="G122" s="586"/>
      <c r="H122" s="76">
        <f t="shared" si="282"/>
        <v>0</v>
      </c>
      <c r="I122" s="80"/>
      <c r="J122" s="94"/>
      <c r="K122" s="82"/>
      <c r="L122" s="329"/>
      <c r="M122" s="123"/>
      <c r="N122" s="81"/>
      <c r="O122" s="81"/>
      <c r="P122" s="81"/>
      <c r="Q122" s="81"/>
      <c r="R122" s="81"/>
      <c r="S122" s="82"/>
      <c r="T122" s="262">
        <f t="shared" si="260"/>
        <v>0</v>
      </c>
      <c r="U122" s="247"/>
      <c r="V122" s="252"/>
      <c r="W122" s="248"/>
      <c r="X122" s="331"/>
      <c r="Y122" s="249"/>
      <c r="Z122" s="250"/>
      <c r="AA122" s="250"/>
      <c r="AB122" s="250"/>
      <c r="AC122" s="250"/>
      <c r="AD122" s="250"/>
      <c r="AE122" s="248"/>
      <c r="AF122" s="285">
        <f t="shared" si="298"/>
        <v>0</v>
      </c>
      <c r="AG122" s="247"/>
      <c r="AH122" s="252"/>
      <c r="AI122" s="248"/>
      <c r="AJ122" s="331"/>
      <c r="AK122" s="249"/>
      <c r="AL122" s="250"/>
      <c r="AM122" s="250"/>
      <c r="AN122" s="250"/>
      <c r="AO122" s="250"/>
      <c r="AP122" s="250"/>
      <c r="AQ122" s="248"/>
      <c r="AR122" s="213"/>
      <c r="AS122" s="129"/>
      <c r="AT122" s="129"/>
      <c r="AU122" s="129"/>
      <c r="AV122" s="129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5" x14ac:dyDescent="0.25">
      <c r="A123" s="240"/>
      <c r="B123" s="184"/>
      <c r="C123" s="184">
        <v>422</v>
      </c>
      <c r="D123" s="586" t="s">
        <v>11</v>
      </c>
      <c r="E123" s="586"/>
      <c r="F123" s="586"/>
      <c r="G123" s="587"/>
      <c r="H123" s="76">
        <f t="shared" si="282"/>
        <v>63100</v>
      </c>
      <c r="I123" s="80"/>
      <c r="J123" s="94"/>
      <c r="K123" s="82"/>
      <c r="L123" s="329"/>
      <c r="M123" s="123">
        <v>63100</v>
      </c>
      <c r="N123" s="81"/>
      <c r="O123" s="81"/>
      <c r="P123" s="81"/>
      <c r="Q123" s="81"/>
      <c r="R123" s="81"/>
      <c r="S123" s="82"/>
      <c r="T123" s="262">
        <f t="shared" si="260"/>
        <v>63100</v>
      </c>
      <c r="U123" s="247"/>
      <c r="V123" s="252"/>
      <c r="W123" s="248"/>
      <c r="X123" s="331"/>
      <c r="Y123" s="249">
        <v>63100</v>
      </c>
      <c r="Z123" s="250"/>
      <c r="AA123" s="250"/>
      <c r="AB123" s="250"/>
      <c r="AC123" s="250"/>
      <c r="AD123" s="250"/>
      <c r="AE123" s="248"/>
      <c r="AF123" s="285">
        <f t="shared" si="298"/>
        <v>63100</v>
      </c>
      <c r="AG123" s="247"/>
      <c r="AH123" s="252"/>
      <c r="AI123" s="248"/>
      <c r="AJ123" s="331"/>
      <c r="AK123" s="249">
        <v>63100</v>
      </c>
      <c r="AL123" s="250"/>
      <c r="AM123" s="250"/>
      <c r="AN123" s="250"/>
      <c r="AO123" s="250"/>
      <c r="AP123" s="250"/>
      <c r="AQ123" s="248"/>
      <c r="AR123" s="213"/>
      <c r="AS123" s="108"/>
      <c r="AT123" s="199"/>
      <c r="AU123" s="199"/>
      <c r="AV123" s="199"/>
      <c r="AW123" s="296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2" customFormat="1" ht="15" x14ac:dyDescent="0.25">
      <c r="A124" s="240"/>
      <c r="B124" s="184"/>
      <c r="C124" s="184">
        <v>423</v>
      </c>
      <c r="D124" s="586" t="s">
        <v>91</v>
      </c>
      <c r="E124" s="586"/>
      <c r="F124" s="586"/>
      <c r="G124" s="587"/>
      <c r="H124" s="76">
        <f t="shared" si="282"/>
        <v>146900</v>
      </c>
      <c r="I124" s="80"/>
      <c r="J124" s="94"/>
      <c r="K124" s="82"/>
      <c r="L124" s="329"/>
      <c r="M124" s="123">
        <v>146900</v>
      </c>
      <c r="N124" s="81"/>
      <c r="O124" s="81"/>
      <c r="P124" s="81"/>
      <c r="Q124" s="81"/>
      <c r="R124" s="81"/>
      <c r="S124" s="82"/>
      <c r="T124" s="262">
        <f t="shared" si="260"/>
        <v>146900</v>
      </c>
      <c r="U124" s="247"/>
      <c r="V124" s="252"/>
      <c r="W124" s="248"/>
      <c r="X124" s="331"/>
      <c r="Y124" s="249">
        <v>146900</v>
      </c>
      <c r="Z124" s="250"/>
      <c r="AA124" s="250"/>
      <c r="AB124" s="250"/>
      <c r="AC124" s="250"/>
      <c r="AD124" s="250"/>
      <c r="AE124" s="248"/>
      <c r="AF124" s="285">
        <f t="shared" si="298"/>
        <v>146900</v>
      </c>
      <c r="AG124" s="247"/>
      <c r="AH124" s="252"/>
      <c r="AI124" s="248"/>
      <c r="AJ124" s="331"/>
      <c r="AK124" s="249">
        <v>146900</v>
      </c>
      <c r="AL124" s="250"/>
      <c r="AM124" s="250"/>
      <c r="AN124" s="250"/>
      <c r="AO124" s="250"/>
      <c r="AP124" s="250"/>
      <c r="AQ124" s="248"/>
      <c r="AR124" s="213"/>
      <c r="AS124" s="108"/>
      <c r="AT124" s="199"/>
      <c r="AU124" s="199"/>
      <c r="AV124" s="19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26.25" customHeight="1" x14ac:dyDescent="0.25">
      <c r="A125" s="235"/>
      <c r="B125" s="219"/>
      <c r="C125" s="303">
        <v>424</v>
      </c>
      <c r="D125" s="586" t="s">
        <v>46</v>
      </c>
      <c r="E125" s="586"/>
      <c r="F125" s="586"/>
      <c r="G125" s="587"/>
      <c r="H125" s="76">
        <f t="shared" ref="H125:H129" si="351">SUM(I125:S125)</f>
        <v>0</v>
      </c>
      <c r="I125" s="80"/>
      <c r="J125" s="94"/>
      <c r="K125" s="82"/>
      <c r="L125" s="329"/>
      <c r="M125" s="123"/>
      <c r="N125" s="81"/>
      <c r="O125" s="81"/>
      <c r="P125" s="81"/>
      <c r="Q125" s="81"/>
      <c r="R125" s="81"/>
      <c r="S125" s="82"/>
      <c r="T125" s="262">
        <f t="shared" ref="T125:T129" si="352">SUM(U125:AE125)</f>
        <v>0</v>
      </c>
      <c r="U125" s="247"/>
      <c r="V125" s="252"/>
      <c r="W125" s="248"/>
      <c r="X125" s="331"/>
      <c r="Y125" s="249"/>
      <c r="Z125" s="250"/>
      <c r="AA125" s="250"/>
      <c r="AB125" s="250"/>
      <c r="AC125" s="250"/>
      <c r="AD125" s="250"/>
      <c r="AE125" s="248"/>
      <c r="AF125" s="285">
        <f t="shared" ref="AF125:AF129" si="353">SUM(AG125:AQ125)</f>
        <v>0</v>
      </c>
      <c r="AG125" s="247"/>
      <c r="AH125" s="252"/>
      <c r="AI125" s="248"/>
      <c r="AJ125" s="331"/>
      <c r="AK125" s="249"/>
      <c r="AL125" s="250"/>
      <c r="AM125" s="250"/>
      <c r="AN125" s="250"/>
      <c r="AO125" s="250"/>
      <c r="AP125" s="250"/>
      <c r="AQ125" s="248"/>
      <c r="AR125" s="298"/>
      <c r="AS125" s="108"/>
      <c r="AT125" s="199"/>
      <c r="AU125" s="199"/>
      <c r="AV125" s="199"/>
      <c r="AW125" s="74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" x14ac:dyDescent="0.25">
      <c r="A126" s="240"/>
      <c r="B126" s="184"/>
      <c r="C126" s="184">
        <v>426</v>
      </c>
      <c r="D126" s="586" t="s">
        <v>87</v>
      </c>
      <c r="E126" s="586"/>
      <c r="F126" s="586"/>
      <c r="G126" s="587"/>
      <c r="H126" s="76">
        <f t="shared" ref="H126" si="354">SUM(I126:S126)</f>
        <v>0</v>
      </c>
      <c r="I126" s="80"/>
      <c r="J126" s="94"/>
      <c r="K126" s="82"/>
      <c r="L126" s="329"/>
      <c r="M126" s="123"/>
      <c r="N126" s="81"/>
      <c r="O126" s="81"/>
      <c r="P126" s="81"/>
      <c r="Q126" s="81"/>
      <c r="R126" s="81"/>
      <c r="S126" s="82"/>
      <c r="T126" s="262">
        <f t="shared" si="352"/>
        <v>0</v>
      </c>
      <c r="U126" s="247"/>
      <c r="V126" s="252"/>
      <c r="W126" s="248"/>
      <c r="X126" s="331"/>
      <c r="Y126" s="249"/>
      <c r="Z126" s="250"/>
      <c r="AA126" s="250"/>
      <c r="AB126" s="250"/>
      <c r="AC126" s="250"/>
      <c r="AD126" s="250"/>
      <c r="AE126" s="248"/>
      <c r="AF126" s="285">
        <f t="shared" si="353"/>
        <v>0</v>
      </c>
      <c r="AG126" s="247"/>
      <c r="AH126" s="252"/>
      <c r="AI126" s="248"/>
      <c r="AJ126" s="331"/>
      <c r="AK126" s="249"/>
      <c r="AL126" s="250"/>
      <c r="AM126" s="250"/>
      <c r="AN126" s="250"/>
      <c r="AO126" s="250"/>
      <c r="AP126" s="250"/>
      <c r="AQ126" s="248"/>
      <c r="AR126" s="213"/>
      <c r="AS126" s="338"/>
      <c r="AT126" s="338"/>
      <c r="AU126" s="338"/>
      <c r="AV126" s="338"/>
      <c r="AW126" s="74"/>
      <c r="AX126" s="198"/>
      <c r="AY126" s="19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89" customFormat="1" ht="26.25" customHeight="1" x14ac:dyDescent="0.25">
      <c r="A127" s="536">
        <v>45</v>
      </c>
      <c r="B127" s="537"/>
      <c r="C127" s="463"/>
      <c r="D127" s="538" t="s">
        <v>88</v>
      </c>
      <c r="E127" s="538"/>
      <c r="F127" s="538"/>
      <c r="G127" s="538"/>
      <c r="H127" s="254">
        <f t="shared" si="351"/>
        <v>0</v>
      </c>
      <c r="I127" s="345">
        <f>I128+I129</f>
        <v>0</v>
      </c>
      <c r="J127" s="287">
        <f>J128+J129</f>
        <v>0</v>
      </c>
      <c r="K127" s="256">
        <f t="shared" ref="K127:S127" si="355">K128+K129</f>
        <v>0</v>
      </c>
      <c r="L127" s="330">
        <f t="shared" si="355"/>
        <v>0</v>
      </c>
      <c r="M127" s="257">
        <f t="shared" si="355"/>
        <v>0</v>
      </c>
      <c r="N127" s="258">
        <f t="shared" si="355"/>
        <v>0</v>
      </c>
      <c r="O127" s="258">
        <f t="shared" ref="O127" si="356">O128+O129</f>
        <v>0</v>
      </c>
      <c r="P127" s="258">
        <f t="shared" si="355"/>
        <v>0</v>
      </c>
      <c r="Q127" s="258">
        <f t="shared" si="355"/>
        <v>0</v>
      </c>
      <c r="R127" s="258">
        <f t="shared" si="355"/>
        <v>0</v>
      </c>
      <c r="S127" s="259">
        <f t="shared" si="355"/>
        <v>0</v>
      </c>
      <c r="T127" s="254">
        <f t="shared" si="352"/>
        <v>0</v>
      </c>
      <c r="U127" s="287">
        <f>U128+U129</f>
        <v>0</v>
      </c>
      <c r="V127" s="258">
        <f>V128+V129</f>
        <v>0</v>
      </c>
      <c r="W127" s="256">
        <f t="shared" ref="W127:AE127" si="357">W128+W129</f>
        <v>0</v>
      </c>
      <c r="X127" s="330">
        <f t="shared" si="357"/>
        <v>0</v>
      </c>
      <c r="Y127" s="257">
        <f t="shared" si="357"/>
        <v>0</v>
      </c>
      <c r="Z127" s="258">
        <f t="shared" si="357"/>
        <v>0</v>
      </c>
      <c r="AA127" s="258">
        <f t="shared" ref="AA127" si="358">AA128+AA129</f>
        <v>0</v>
      </c>
      <c r="AB127" s="258">
        <f t="shared" si="357"/>
        <v>0</v>
      </c>
      <c r="AC127" s="258">
        <f t="shared" si="357"/>
        <v>0</v>
      </c>
      <c r="AD127" s="258">
        <f t="shared" si="357"/>
        <v>0</v>
      </c>
      <c r="AE127" s="259">
        <f t="shared" si="357"/>
        <v>0</v>
      </c>
      <c r="AF127" s="284">
        <f t="shared" si="353"/>
        <v>0</v>
      </c>
      <c r="AG127" s="255">
        <f>AG128+AG129</f>
        <v>0</v>
      </c>
      <c r="AH127" s="258">
        <f>AH128+AH129</f>
        <v>0</v>
      </c>
      <c r="AI127" s="256">
        <f t="shared" ref="AI127:AQ127" si="359">AI128+AI129</f>
        <v>0</v>
      </c>
      <c r="AJ127" s="330">
        <f t="shared" si="359"/>
        <v>0</v>
      </c>
      <c r="AK127" s="257">
        <f t="shared" si="359"/>
        <v>0</v>
      </c>
      <c r="AL127" s="258">
        <f t="shared" si="359"/>
        <v>0</v>
      </c>
      <c r="AM127" s="258">
        <f t="shared" ref="AM127" si="360">AM128+AM129</f>
        <v>0</v>
      </c>
      <c r="AN127" s="258">
        <f t="shared" si="359"/>
        <v>0</v>
      </c>
      <c r="AO127" s="258">
        <f t="shared" si="359"/>
        <v>0</v>
      </c>
      <c r="AP127" s="258">
        <f t="shared" si="359"/>
        <v>0</v>
      </c>
      <c r="AQ127" s="259">
        <f t="shared" si="359"/>
        <v>0</v>
      </c>
      <c r="AR127" s="213"/>
      <c r="AS127" s="592"/>
      <c r="AT127" s="592"/>
      <c r="AU127" s="592"/>
      <c r="AV127" s="592"/>
      <c r="AW127" s="73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</row>
    <row r="128" spans="1:136" s="72" customFormat="1" ht="15" x14ac:dyDescent="0.25">
      <c r="A128" s="240"/>
      <c r="B128" s="184"/>
      <c r="C128" s="184">
        <v>451</v>
      </c>
      <c r="D128" s="586" t="s">
        <v>89</v>
      </c>
      <c r="E128" s="586"/>
      <c r="F128" s="586"/>
      <c r="G128" s="586"/>
      <c r="H128" s="76">
        <f t="shared" si="351"/>
        <v>0</v>
      </c>
      <c r="I128" s="80"/>
      <c r="J128" s="94"/>
      <c r="K128" s="82"/>
      <c r="L128" s="329"/>
      <c r="M128" s="123"/>
      <c r="N128" s="81"/>
      <c r="O128" s="81"/>
      <c r="P128" s="81"/>
      <c r="Q128" s="81"/>
      <c r="R128" s="81"/>
      <c r="S128" s="187"/>
      <c r="T128" s="262">
        <f t="shared" si="352"/>
        <v>0</v>
      </c>
      <c r="U128" s="252"/>
      <c r="V128" s="250"/>
      <c r="W128" s="248"/>
      <c r="X128" s="331"/>
      <c r="Y128" s="249"/>
      <c r="Z128" s="250"/>
      <c r="AA128" s="250"/>
      <c r="AB128" s="250"/>
      <c r="AC128" s="250"/>
      <c r="AD128" s="250"/>
      <c r="AE128" s="253"/>
      <c r="AF128" s="285">
        <f t="shared" si="353"/>
        <v>0</v>
      </c>
      <c r="AG128" s="251"/>
      <c r="AH128" s="250"/>
      <c r="AI128" s="248"/>
      <c r="AJ128" s="331"/>
      <c r="AK128" s="249"/>
      <c r="AL128" s="250"/>
      <c r="AM128" s="250"/>
      <c r="AN128" s="250"/>
      <c r="AO128" s="250"/>
      <c r="AP128" s="250"/>
      <c r="AQ128" s="253"/>
      <c r="AR128" s="213"/>
      <c r="AS128" s="129"/>
      <c r="AT128" s="201"/>
      <c r="AU128" s="201"/>
      <c r="AV128" s="201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2" customFormat="1" ht="15" x14ac:dyDescent="0.25">
      <c r="A129" s="240"/>
      <c r="B129" s="184"/>
      <c r="C129" s="184">
        <v>452</v>
      </c>
      <c r="D129" s="586" t="s">
        <v>93</v>
      </c>
      <c r="E129" s="586"/>
      <c r="F129" s="586"/>
      <c r="G129" s="586"/>
      <c r="H129" s="76">
        <f t="shared" si="351"/>
        <v>0</v>
      </c>
      <c r="I129" s="80"/>
      <c r="J129" s="94"/>
      <c r="K129" s="82"/>
      <c r="L129" s="329"/>
      <c r="M129" s="123"/>
      <c r="N129" s="81"/>
      <c r="O129" s="81"/>
      <c r="P129" s="81"/>
      <c r="Q129" s="81"/>
      <c r="R129" s="81"/>
      <c r="S129" s="187"/>
      <c r="T129" s="262">
        <f t="shared" si="352"/>
        <v>0</v>
      </c>
      <c r="U129" s="252"/>
      <c r="V129" s="250"/>
      <c r="W129" s="248"/>
      <c r="X129" s="331"/>
      <c r="Y129" s="249"/>
      <c r="Z129" s="250"/>
      <c r="AA129" s="250"/>
      <c r="AB129" s="250"/>
      <c r="AC129" s="250"/>
      <c r="AD129" s="250"/>
      <c r="AE129" s="253"/>
      <c r="AF129" s="285">
        <f t="shared" si="353"/>
        <v>0</v>
      </c>
      <c r="AG129" s="251"/>
      <c r="AH129" s="250"/>
      <c r="AI129" s="248"/>
      <c r="AJ129" s="331"/>
      <c r="AK129" s="249"/>
      <c r="AL129" s="250"/>
      <c r="AM129" s="250"/>
      <c r="AN129" s="250"/>
      <c r="AO129" s="250"/>
      <c r="AP129" s="250"/>
      <c r="AQ129" s="253"/>
      <c r="AR129" s="213"/>
      <c r="AS129" s="108"/>
      <c r="AT129" s="199"/>
      <c r="AU129" s="199"/>
      <c r="AV129" s="199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296" customFormat="1" ht="12.75" customHeight="1" x14ac:dyDescent="0.25">
      <c r="A130" s="294"/>
      <c r="B130" s="295"/>
      <c r="D130" s="297"/>
      <c r="E130" s="297"/>
      <c r="F130" s="297"/>
      <c r="G130" s="297"/>
      <c r="I130" s="590"/>
      <c r="J130" s="590"/>
      <c r="K130" s="590"/>
      <c r="L130" s="590"/>
      <c r="M130" s="590"/>
      <c r="N130" s="590"/>
      <c r="O130" s="590"/>
      <c r="P130" s="590"/>
      <c r="Q130" s="590"/>
      <c r="R130" s="590"/>
      <c r="S130" s="590"/>
      <c r="T130" s="431"/>
      <c r="U130" s="590" t="s">
        <v>126</v>
      </c>
      <c r="V130" s="590"/>
      <c r="W130" s="590"/>
      <c r="X130" s="590"/>
      <c r="Y130" s="590"/>
      <c r="Z130" s="590"/>
      <c r="AA130" s="590"/>
      <c r="AB130" s="590"/>
      <c r="AC130" s="590"/>
      <c r="AD130" s="590"/>
      <c r="AE130" s="590"/>
      <c r="AG130" s="590" t="s">
        <v>126</v>
      </c>
      <c r="AH130" s="590"/>
      <c r="AI130" s="590"/>
      <c r="AJ130" s="590"/>
      <c r="AK130" s="590"/>
      <c r="AL130" s="590"/>
      <c r="AM130" s="590"/>
      <c r="AN130" s="590"/>
      <c r="AO130" s="590"/>
      <c r="AP130" s="590"/>
      <c r="AQ130" s="591"/>
      <c r="AR130" s="213"/>
      <c r="AS130" s="108"/>
      <c r="AT130" s="199"/>
      <c r="AU130" s="199"/>
      <c r="AV130" s="199"/>
      <c r="AW130" s="72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300"/>
      <c r="BQ130" s="300"/>
      <c r="BR130" s="300"/>
      <c r="BS130" s="300"/>
      <c r="BT130" s="300"/>
      <c r="BU130" s="300"/>
      <c r="BV130" s="300"/>
      <c r="BW130" s="300"/>
      <c r="BX130" s="300"/>
      <c r="BY130" s="300"/>
      <c r="BZ130" s="300"/>
      <c r="CA130" s="300"/>
      <c r="CB130" s="300"/>
      <c r="CC130" s="300"/>
      <c r="CD130" s="300"/>
      <c r="CE130" s="300"/>
      <c r="CF130" s="300"/>
      <c r="CG130" s="300"/>
      <c r="CH130" s="300"/>
      <c r="CI130" s="300"/>
      <c r="CJ130" s="300"/>
      <c r="CK130" s="300"/>
      <c r="CL130" s="300"/>
      <c r="CM130" s="300"/>
      <c r="CN130" s="300"/>
      <c r="CO130" s="300"/>
      <c r="CP130" s="300"/>
      <c r="CQ130" s="300"/>
      <c r="CR130" s="300"/>
      <c r="CS130" s="300"/>
      <c r="CT130" s="300"/>
      <c r="CU130" s="300"/>
      <c r="CV130" s="300"/>
      <c r="CW130" s="300"/>
      <c r="CX130" s="300"/>
      <c r="CY130" s="300"/>
      <c r="CZ130" s="300"/>
      <c r="DA130" s="300"/>
      <c r="DB130" s="300"/>
      <c r="DC130" s="300"/>
      <c r="DD130" s="300"/>
      <c r="DE130" s="300"/>
      <c r="DF130" s="300"/>
      <c r="DG130" s="300"/>
      <c r="DH130" s="300"/>
      <c r="DI130" s="300"/>
      <c r="DJ130" s="300"/>
      <c r="DK130" s="300"/>
      <c r="DL130" s="300"/>
      <c r="DM130" s="300"/>
      <c r="DN130" s="300"/>
      <c r="DO130" s="300"/>
      <c r="DP130" s="300"/>
      <c r="DQ130" s="300"/>
      <c r="DR130" s="300"/>
      <c r="DS130" s="300"/>
      <c r="DT130" s="300"/>
      <c r="DU130" s="300"/>
      <c r="DV130" s="300"/>
      <c r="DW130" s="300"/>
      <c r="DX130" s="300"/>
      <c r="DY130" s="300"/>
      <c r="DZ130" s="300"/>
      <c r="EA130" s="300"/>
      <c r="EB130" s="300"/>
      <c r="EC130" s="300"/>
      <c r="ED130" s="300"/>
      <c r="EE130" s="300"/>
      <c r="EF130" s="300"/>
    </row>
    <row r="131" spans="1:136" s="72" customFormat="1" ht="10.5" customHeight="1" x14ac:dyDescent="0.25">
      <c r="A131" s="235"/>
      <c r="B131" s="219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43"/>
      <c r="AR131" s="213"/>
      <c r="AS131" s="108"/>
      <c r="AT131" s="199"/>
      <c r="AU131" s="199"/>
      <c r="AV131" s="199"/>
      <c r="AW131" s="73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4" customFormat="1" ht="25.9" customHeight="1" x14ac:dyDescent="0.25">
      <c r="A132" s="593" t="s">
        <v>309</v>
      </c>
      <c r="B132" s="594"/>
      <c r="C132" s="594"/>
      <c r="D132" s="595" t="s">
        <v>310</v>
      </c>
      <c r="E132" s="595"/>
      <c r="F132" s="595"/>
      <c r="G132" s="596"/>
      <c r="H132" s="83">
        <f>SUM(I132:S132)</f>
        <v>100000</v>
      </c>
      <c r="I132" s="84">
        <f>I133</f>
        <v>100000</v>
      </c>
      <c r="J132" s="311">
        <f>J133</f>
        <v>0</v>
      </c>
      <c r="K132" s="86">
        <f t="shared" ref="K132:AQ132" si="361">K133</f>
        <v>0</v>
      </c>
      <c r="L132" s="327">
        <f t="shared" si="361"/>
        <v>0</v>
      </c>
      <c r="M132" s="125">
        <f t="shared" si="361"/>
        <v>0</v>
      </c>
      <c r="N132" s="85">
        <f t="shared" si="361"/>
        <v>0</v>
      </c>
      <c r="O132" s="85">
        <f t="shared" si="361"/>
        <v>0</v>
      </c>
      <c r="P132" s="85">
        <f t="shared" si="361"/>
        <v>0</v>
      </c>
      <c r="Q132" s="85">
        <f t="shared" si="361"/>
        <v>0</v>
      </c>
      <c r="R132" s="85">
        <f t="shared" si="361"/>
        <v>0</v>
      </c>
      <c r="S132" s="86">
        <f t="shared" si="361"/>
        <v>0</v>
      </c>
      <c r="T132" s="267">
        <f>SUM(U132:AE132)</f>
        <v>100000</v>
      </c>
      <c r="U132" s="84">
        <f>U133</f>
        <v>100000</v>
      </c>
      <c r="V132" s="311">
        <f>V133</f>
        <v>0</v>
      </c>
      <c r="W132" s="86">
        <f t="shared" si="361"/>
        <v>0</v>
      </c>
      <c r="X132" s="327">
        <f t="shared" si="361"/>
        <v>0</v>
      </c>
      <c r="Y132" s="125">
        <f t="shared" si="361"/>
        <v>0</v>
      </c>
      <c r="Z132" s="85">
        <f t="shared" si="361"/>
        <v>0</v>
      </c>
      <c r="AA132" s="85">
        <f t="shared" si="361"/>
        <v>0</v>
      </c>
      <c r="AB132" s="85">
        <f t="shared" si="361"/>
        <v>0</v>
      </c>
      <c r="AC132" s="85">
        <f t="shared" si="361"/>
        <v>0</v>
      </c>
      <c r="AD132" s="85">
        <f t="shared" si="361"/>
        <v>0</v>
      </c>
      <c r="AE132" s="86">
        <f t="shared" si="361"/>
        <v>0</v>
      </c>
      <c r="AF132" s="283">
        <f>SUM(AG132:AQ132)</f>
        <v>100000</v>
      </c>
      <c r="AG132" s="84">
        <f>AG133</f>
        <v>100000</v>
      </c>
      <c r="AH132" s="311">
        <f>AH133</f>
        <v>0</v>
      </c>
      <c r="AI132" s="86">
        <f t="shared" si="361"/>
        <v>0</v>
      </c>
      <c r="AJ132" s="327">
        <f t="shared" si="361"/>
        <v>0</v>
      </c>
      <c r="AK132" s="125">
        <f t="shared" si="361"/>
        <v>0</v>
      </c>
      <c r="AL132" s="85">
        <f t="shared" si="361"/>
        <v>0</v>
      </c>
      <c r="AM132" s="85">
        <f t="shared" si="361"/>
        <v>0</v>
      </c>
      <c r="AN132" s="85">
        <f t="shared" si="361"/>
        <v>0</v>
      </c>
      <c r="AO132" s="85">
        <f t="shared" si="361"/>
        <v>0</v>
      </c>
      <c r="AP132" s="85">
        <f t="shared" si="361"/>
        <v>0</v>
      </c>
      <c r="AQ132" s="86">
        <f t="shared" si="361"/>
        <v>0</v>
      </c>
      <c r="AR132" s="213"/>
      <c r="AS132" s="108"/>
      <c r="AT132" s="199"/>
      <c r="AU132" s="199"/>
      <c r="AV132" s="199"/>
      <c r="AW132" s="72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</row>
    <row r="133" spans="1:136" s="74" customFormat="1" ht="15.75" customHeight="1" x14ac:dyDescent="0.25">
      <c r="A133" s="238">
        <v>3</v>
      </c>
      <c r="B133" s="68"/>
      <c r="C133" s="90"/>
      <c r="D133" s="584" t="s">
        <v>16</v>
      </c>
      <c r="E133" s="584"/>
      <c r="F133" s="584"/>
      <c r="G133" s="585"/>
      <c r="H133" s="75">
        <f t="shared" ref="H133:H140" si="362">SUM(I133:S133)</f>
        <v>100000</v>
      </c>
      <c r="I133" s="77">
        <f>I134+I138</f>
        <v>100000</v>
      </c>
      <c r="J133" s="61">
        <f>J134+J138</f>
        <v>0</v>
      </c>
      <c r="K133" s="79">
        <f t="shared" ref="K133:S133" si="363">K134+K138</f>
        <v>0</v>
      </c>
      <c r="L133" s="328">
        <f t="shared" si="363"/>
        <v>0</v>
      </c>
      <c r="M133" s="95">
        <f t="shared" si="363"/>
        <v>0</v>
      </c>
      <c r="N133" s="78">
        <f t="shared" si="363"/>
        <v>0</v>
      </c>
      <c r="O133" s="78">
        <f t="shared" ref="O133" si="364">O134+O138</f>
        <v>0</v>
      </c>
      <c r="P133" s="78">
        <f t="shared" si="363"/>
        <v>0</v>
      </c>
      <c r="Q133" s="78">
        <f t="shared" si="363"/>
        <v>0</v>
      </c>
      <c r="R133" s="78">
        <f t="shared" si="363"/>
        <v>0</v>
      </c>
      <c r="S133" s="79">
        <f t="shared" si="363"/>
        <v>0</v>
      </c>
      <c r="T133" s="254">
        <f t="shared" ref="T133:T140" si="365">SUM(U133:AE133)</f>
        <v>100000</v>
      </c>
      <c r="U133" s="77">
        <f>U134+U138</f>
        <v>100000</v>
      </c>
      <c r="V133" s="61">
        <f>V134+V138</f>
        <v>0</v>
      </c>
      <c r="W133" s="79">
        <f t="shared" ref="W133:AE133" si="366">W134+W138</f>
        <v>0</v>
      </c>
      <c r="X133" s="328">
        <f t="shared" si="366"/>
        <v>0</v>
      </c>
      <c r="Y133" s="95">
        <f t="shared" si="366"/>
        <v>0</v>
      </c>
      <c r="Z133" s="78">
        <f t="shared" si="366"/>
        <v>0</v>
      </c>
      <c r="AA133" s="78">
        <f t="shared" ref="AA133" si="367">AA134+AA138</f>
        <v>0</v>
      </c>
      <c r="AB133" s="78">
        <f t="shared" si="366"/>
        <v>0</v>
      </c>
      <c r="AC133" s="78">
        <f t="shared" si="366"/>
        <v>0</v>
      </c>
      <c r="AD133" s="78">
        <f t="shared" si="366"/>
        <v>0</v>
      </c>
      <c r="AE133" s="79">
        <f t="shared" si="366"/>
        <v>0</v>
      </c>
      <c r="AF133" s="284">
        <f t="shared" ref="AF133:AF140" si="368">SUM(AG133:AQ133)</f>
        <v>100000</v>
      </c>
      <c r="AG133" s="77">
        <f>AG134+AG138</f>
        <v>100000</v>
      </c>
      <c r="AH133" s="61">
        <f>AH134+AH138</f>
        <v>0</v>
      </c>
      <c r="AI133" s="79">
        <f t="shared" ref="AI133:AQ133" si="369">AI134+AI138</f>
        <v>0</v>
      </c>
      <c r="AJ133" s="328">
        <f t="shared" si="369"/>
        <v>0</v>
      </c>
      <c r="AK133" s="95">
        <f t="shared" si="369"/>
        <v>0</v>
      </c>
      <c r="AL133" s="78">
        <f t="shared" si="369"/>
        <v>0</v>
      </c>
      <c r="AM133" s="78">
        <f t="shared" ref="AM133" si="370">AM134+AM138</f>
        <v>0</v>
      </c>
      <c r="AN133" s="78">
        <f t="shared" si="369"/>
        <v>0</v>
      </c>
      <c r="AO133" s="78">
        <f t="shared" si="369"/>
        <v>0</v>
      </c>
      <c r="AP133" s="78">
        <f t="shared" si="369"/>
        <v>0</v>
      </c>
      <c r="AQ133" s="79">
        <f t="shared" si="369"/>
        <v>0</v>
      </c>
      <c r="AR133" s="213"/>
      <c r="AS133" s="129"/>
      <c r="AT133" s="129"/>
      <c r="AU133" s="129"/>
      <c r="AV133" s="129"/>
      <c r="AW133" s="72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</row>
    <row r="134" spans="1:136" s="73" customFormat="1" ht="15.75" customHeight="1" x14ac:dyDescent="0.25">
      <c r="A134" s="588">
        <v>31</v>
      </c>
      <c r="B134" s="589"/>
      <c r="C134" s="90"/>
      <c r="D134" s="584" t="s">
        <v>0</v>
      </c>
      <c r="E134" s="584"/>
      <c r="F134" s="584"/>
      <c r="G134" s="585"/>
      <c r="H134" s="75">
        <f t="shared" si="362"/>
        <v>0</v>
      </c>
      <c r="I134" s="96">
        <f>SUM(I135:I137)</f>
        <v>0</v>
      </c>
      <c r="J134" s="61">
        <f>SUM(J135:J137)</f>
        <v>0</v>
      </c>
      <c r="K134" s="79">
        <f t="shared" ref="K134:S134" si="371">SUM(K135:K137)</f>
        <v>0</v>
      </c>
      <c r="L134" s="328">
        <f t="shared" si="371"/>
        <v>0</v>
      </c>
      <c r="M134" s="95">
        <f t="shared" si="371"/>
        <v>0</v>
      </c>
      <c r="N134" s="78">
        <f t="shared" si="371"/>
        <v>0</v>
      </c>
      <c r="O134" s="78">
        <f t="shared" ref="O134" si="372">SUM(O135:O137)</f>
        <v>0</v>
      </c>
      <c r="P134" s="78">
        <f t="shared" si="371"/>
        <v>0</v>
      </c>
      <c r="Q134" s="78">
        <f t="shared" si="371"/>
        <v>0</v>
      </c>
      <c r="R134" s="78">
        <f t="shared" si="371"/>
        <v>0</v>
      </c>
      <c r="S134" s="239">
        <f t="shared" si="371"/>
        <v>0</v>
      </c>
      <c r="T134" s="270">
        <f t="shared" si="365"/>
        <v>0</v>
      </c>
      <c r="U134" s="96">
        <f>SUM(U135:U137)</f>
        <v>0</v>
      </c>
      <c r="V134" s="78">
        <f>SUM(V135:V137)</f>
        <v>0</v>
      </c>
      <c r="W134" s="79">
        <f t="shared" ref="W134:AE134" si="373">SUM(W135:W137)</f>
        <v>0</v>
      </c>
      <c r="X134" s="328">
        <f t="shared" si="373"/>
        <v>0</v>
      </c>
      <c r="Y134" s="95">
        <f t="shared" si="373"/>
        <v>0</v>
      </c>
      <c r="Z134" s="78">
        <f t="shared" si="373"/>
        <v>0</v>
      </c>
      <c r="AA134" s="78">
        <f t="shared" ref="AA134" si="374">SUM(AA135:AA137)</f>
        <v>0</v>
      </c>
      <c r="AB134" s="78">
        <f t="shared" si="373"/>
        <v>0</v>
      </c>
      <c r="AC134" s="78">
        <f t="shared" si="373"/>
        <v>0</v>
      </c>
      <c r="AD134" s="78">
        <f t="shared" si="373"/>
        <v>0</v>
      </c>
      <c r="AE134" s="239">
        <f t="shared" si="373"/>
        <v>0</v>
      </c>
      <c r="AF134" s="284">
        <f t="shared" si="368"/>
        <v>0</v>
      </c>
      <c r="AG134" s="96">
        <f>SUM(AG135:AG137)</f>
        <v>0</v>
      </c>
      <c r="AH134" s="78">
        <f>SUM(AH135:AH137)</f>
        <v>0</v>
      </c>
      <c r="AI134" s="79">
        <f t="shared" ref="AI134:AQ134" si="375">SUM(AI135:AI137)</f>
        <v>0</v>
      </c>
      <c r="AJ134" s="328">
        <f t="shared" si="375"/>
        <v>0</v>
      </c>
      <c r="AK134" s="95">
        <f t="shared" si="375"/>
        <v>0</v>
      </c>
      <c r="AL134" s="78">
        <f t="shared" si="375"/>
        <v>0</v>
      </c>
      <c r="AM134" s="78">
        <f t="shared" ref="AM134" si="376">SUM(AM135:AM137)</f>
        <v>0</v>
      </c>
      <c r="AN134" s="78">
        <f t="shared" si="375"/>
        <v>0</v>
      </c>
      <c r="AO134" s="78">
        <f t="shared" si="375"/>
        <v>0</v>
      </c>
      <c r="AP134" s="78">
        <f t="shared" si="375"/>
        <v>0</v>
      </c>
      <c r="AQ134" s="239">
        <f t="shared" si="375"/>
        <v>0</v>
      </c>
      <c r="AR134" s="298"/>
      <c r="AS134" s="129"/>
      <c r="AT134" s="129"/>
      <c r="AU134" s="129"/>
      <c r="AV134" s="129"/>
      <c r="AW134" s="72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</row>
    <row r="135" spans="1:136" s="72" customFormat="1" ht="15.75" customHeight="1" x14ac:dyDescent="0.25">
      <c r="A135" s="240"/>
      <c r="B135" s="184"/>
      <c r="C135" s="184">
        <v>311</v>
      </c>
      <c r="D135" s="586" t="s">
        <v>1</v>
      </c>
      <c r="E135" s="586"/>
      <c r="F135" s="586"/>
      <c r="G135" s="586"/>
      <c r="H135" s="76">
        <f t="shared" si="362"/>
        <v>0</v>
      </c>
      <c r="I135" s="80"/>
      <c r="J135" s="94"/>
      <c r="K135" s="82"/>
      <c r="L135" s="329"/>
      <c r="M135" s="123"/>
      <c r="N135" s="81"/>
      <c r="O135" s="81"/>
      <c r="P135" s="81"/>
      <c r="Q135" s="81"/>
      <c r="R135" s="81"/>
      <c r="S135" s="82"/>
      <c r="T135" s="262">
        <f t="shared" si="365"/>
        <v>0</v>
      </c>
      <c r="U135" s="247"/>
      <c r="V135" s="252"/>
      <c r="W135" s="248"/>
      <c r="X135" s="331"/>
      <c r="Y135" s="249"/>
      <c r="Z135" s="250"/>
      <c r="AA135" s="250"/>
      <c r="AB135" s="250"/>
      <c r="AC135" s="250"/>
      <c r="AD135" s="250"/>
      <c r="AE135" s="248"/>
      <c r="AF135" s="285">
        <f t="shared" si="368"/>
        <v>0</v>
      </c>
      <c r="AG135" s="247"/>
      <c r="AH135" s="252"/>
      <c r="AI135" s="248"/>
      <c r="AJ135" s="331"/>
      <c r="AK135" s="249"/>
      <c r="AL135" s="250"/>
      <c r="AM135" s="250"/>
      <c r="AN135" s="250"/>
      <c r="AO135" s="250"/>
      <c r="AP135" s="250"/>
      <c r="AQ135" s="248"/>
      <c r="AR135" s="213"/>
      <c r="AS135" s="338"/>
      <c r="AT135" s="338"/>
      <c r="AU135" s="338"/>
      <c r="AV135" s="33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0"/>
      <c r="B136" s="184"/>
      <c r="C136" s="184">
        <v>312</v>
      </c>
      <c r="D136" s="586" t="s">
        <v>2</v>
      </c>
      <c r="E136" s="586"/>
      <c r="F136" s="586"/>
      <c r="G136" s="587"/>
      <c r="H136" s="76">
        <f t="shared" si="362"/>
        <v>0</v>
      </c>
      <c r="I136" s="80"/>
      <c r="J136" s="94"/>
      <c r="K136" s="82"/>
      <c r="L136" s="329"/>
      <c r="M136" s="123"/>
      <c r="N136" s="81"/>
      <c r="O136" s="81"/>
      <c r="P136" s="81"/>
      <c r="Q136" s="81"/>
      <c r="R136" s="81"/>
      <c r="S136" s="82"/>
      <c r="T136" s="262">
        <f t="shared" si="365"/>
        <v>0</v>
      </c>
      <c r="U136" s="247"/>
      <c r="V136" s="252"/>
      <c r="W136" s="248"/>
      <c r="X136" s="331"/>
      <c r="Y136" s="249"/>
      <c r="Z136" s="250"/>
      <c r="AA136" s="250"/>
      <c r="AB136" s="250"/>
      <c r="AC136" s="250"/>
      <c r="AD136" s="250"/>
      <c r="AE136" s="248"/>
      <c r="AF136" s="285">
        <f t="shared" si="368"/>
        <v>0</v>
      </c>
      <c r="AG136" s="247"/>
      <c r="AH136" s="252"/>
      <c r="AI136" s="248"/>
      <c r="AJ136" s="331"/>
      <c r="AK136" s="249"/>
      <c r="AL136" s="250"/>
      <c r="AM136" s="250"/>
      <c r="AN136" s="250"/>
      <c r="AO136" s="250"/>
      <c r="AP136" s="250"/>
      <c r="AQ136" s="248"/>
      <c r="AR136" s="213"/>
      <c r="AS136" s="592"/>
      <c r="AT136" s="592"/>
      <c r="AU136" s="592"/>
      <c r="AV136" s="592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15.75" customHeight="1" x14ac:dyDescent="0.25">
      <c r="A137" s="240"/>
      <c r="B137" s="184"/>
      <c r="C137" s="184">
        <v>313</v>
      </c>
      <c r="D137" s="586" t="s">
        <v>3</v>
      </c>
      <c r="E137" s="586"/>
      <c r="F137" s="586"/>
      <c r="G137" s="586"/>
      <c r="H137" s="76">
        <f t="shared" si="362"/>
        <v>0</v>
      </c>
      <c r="I137" s="80"/>
      <c r="J137" s="94"/>
      <c r="K137" s="82"/>
      <c r="L137" s="329"/>
      <c r="M137" s="123"/>
      <c r="N137" s="81"/>
      <c r="O137" s="81"/>
      <c r="P137" s="81"/>
      <c r="Q137" s="81"/>
      <c r="R137" s="81"/>
      <c r="S137" s="82"/>
      <c r="T137" s="262">
        <f t="shared" si="365"/>
        <v>0</v>
      </c>
      <c r="U137" s="247"/>
      <c r="V137" s="252"/>
      <c r="W137" s="248"/>
      <c r="X137" s="331"/>
      <c r="Y137" s="249"/>
      <c r="Z137" s="250"/>
      <c r="AA137" s="250"/>
      <c r="AB137" s="250"/>
      <c r="AC137" s="250"/>
      <c r="AD137" s="250"/>
      <c r="AE137" s="248"/>
      <c r="AF137" s="285">
        <f t="shared" si="368"/>
        <v>0</v>
      </c>
      <c r="AG137" s="247"/>
      <c r="AH137" s="252"/>
      <c r="AI137" s="248"/>
      <c r="AJ137" s="331"/>
      <c r="AK137" s="249"/>
      <c r="AL137" s="250"/>
      <c r="AM137" s="250"/>
      <c r="AN137" s="250"/>
      <c r="AO137" s="250"/>
      <c r="AP137" s="250"/>
      <c r="AQ137" s="248"/>
      <c r="AR137" s="213"/>
      <c r="AS137" s="129"/>
      <c r="AT137" s="201"/>
      <c r="AU137" s="201"/>
      <c r="AV137" s="201"/>
      <c r="AW137" s="113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3" customFormat="1" ht="15.75" customHeight="1" x14ac:dyDescent="0.25">
      <c r="A138" s="588">
        <v>32</v>
      </c>
      <c r="B138" s="589"/>
      <c r="C138" s="90"/>
      <c r="D138" s="584" t="s">
        <v>4</v>
      </c>
      <c r="E138" s="584"/>
      <c r="F138" s="584"/>
      <c r="G138" s="585"/>
      <c r="H138" s="75">
        <f t="shared" si="362"/>
        <v>100000</v>
      </c>
      <c r="I138" s="77">
        <f t="shared" ref="I138:S138" si="377">SUM(I139:I142)</f>
        <v>100000</v>
      </c>
      <c r="J138" s="61">
        <f t="shared" ref="J138" si="378">SUM(J139:J142)</f>
        <v>0</v>
      </c>
      <c r="K138" s="79">
        <f t="shared" si="377"/>
        <v>0</v>
      </c>
      <c r="L138" s="328">
        <f t="shared" si="377"/>
        <v>0</v>
      </c>
      <c r="M138" s="95">
        <f t="shared" si="377"/>
        <v>0</v>
      </c>
      <c r="N138" s="78">
        <f t="shared" si="377"/>
        <v>0</v>
      </c>
      <c r="O138" s="78">
        <f t="shared" ref="O138" si="379">SUM(O139:O142)</f>
        <v>0</v>
      </c>
      <c r="P138" s="78">
        <f t="shared" si="377"/>
        <v>0</v>
      </c>
      <c r="Q138" s="78">
        <f t="shared" si="377"/>
        <v>0</v>
      </c>
      <c r="R138" s="78">
        <f t="shared" si="377"/>
        <v>0</v>
      </c>
      <c r="S138" s="79">
        <f t="shared" si="377"/>
        <v>0</v>
      </c>
      <c r="T138" s="254">
        <f t="shared" si="365"/>
        <v>100000</v>
      </c>
      <c r="U138" s="77">
        <f t="shared" ref="U138:AE138" si="380">SUM(U139:U142)</f>
        <v>100000</v>
      </c>
      <c r="V138" s="61">
        <f t="shared" ref="V138" si="381">SUM(V139:V142)</f>
        <v>0</v>
      </c>
      <c r="W138" s="79">
        <f t="shared" si="380"/>
        <v>0</v>
      </c>
      <c r="X138" s="328">
        <f t="shared" si="380"/>
        <v>0</v>
      </c>
      <c r="Y138" s="95">
        <f t="shared" si="380"/>
        <v>0</v>
      </c>
      <c r="Z138" s="78">
        <f t="shared" si="380"/>
        <v>0</v>
      </c>
      <c r="AA138" s="78">
        <f t="shared" ref="AA138" si="382">SUM(AA139:AA142)</f>
        <v>0</v>
      </c>
      <c r="AB138" s="78">
        <f t="shared" si="380"/>
        <v>0</v>
      </c>
      <c r="AC138" s="78">
        <f t="shared" si="380"/>
        <v>0</v>
      </c>
      <c r="AD138" s="78">
        <f t="shared" si="380"/>
        <v>0</v>
      </c>
      <c r="AE138" s="79">
        <f t="shared" si="380"/>
        <v>0</v>
      </c>
      <c r="AF138" s="284">
        <f t="shared" si="368"/>
        <v>100000</v>
      </c>
      <c r="AG138" s="77">
        <f t="shared" ref="AG138:AQ138" si="383">SUM(AG139:AG142)</f>
        <v>100000</v>
      </c>
      <c r="AH138" s="61">
        <f t="shared" ref="AH138" si="384">SUM(AH139:AH142)</f>
        <v>0</v>
      </c>
      <c r="AI138" s="79">
        <f t="shared" si="383"/>
        <v>0</v>
      </c>
      <c r="AJ138" s="328">
        <f t="shared" si="383"/>
        <v>0</v>
      </c>
      <c r="AK138" s="95">
        <f t="shared" si="383"/>
        <v>0</v>
      </c>
      <c r="AL138" s="78">
        <f t="shared" si="383"/>
        <v>0</v>
      </c>
      <c r="AM138" s="78">
        <f t="shared" ref="AM138" si="385">SUM(AM139:AM142)</f>
        <v>0</v>
      </c>
      <c r="AN138" s="78">
        <f t="shared" si="383"/>
        <v>0</v>
      </c>
      <c r="AO138" s="78">
        <f t="shared" si="383"/>
        <v>0</v>
      </c>
      <c r="AP138" s="78">
        <f t="shared" si="383"/>
        <v>0</v>
      </c>
      <c r="AQ138" s="79">
        <f t="shared" si="383"/>
        <v>0</v>
      </c>
      <c r="AR138" s="213"/>
      <c r="AS138" s="108"/>
      <c r="AT138" s="199"/>
      <c r="AU138" s="199"/>
      <c r="AV138" s="199"/>
      <c r="AW138" s="74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  <c r="DB138" s="195"/>
      <c r="DC138" s="195"/>
      <c r="DD138" s="195"/>
      <c r="DE138" s="195"/>
      <c r="DF138" s="195"/>
      <c r="DG138" s="195"/>
      <c r="DH138" s="195"/>
      <c r="DI138" s="195"/>
      <c r="DJ138" s="195"/>
      <c r="DK138" s="195"/>
      <c r="DL138" s="195"/>
      <c r="DM138" s="195"/>
      <c r="DN138" s="195"/>
      <c r="DO138" s="195"/>
      <c r="DP138" s="195"/>
      <c r="DQ138" s="195"/>
      <c r="DR138" s="195"/>
      <c r="DS138" s="195"/>
      <c r="DT138" s="195"/>
      <c r="DU138" s="195"/>
      <c r="DV138" s="195"/>
      <c r="DW138" s="195"/>
      <c r="DX138" s="195"/>
      <c r="DY138" s="195"/>
      <c r="DZ138" s="195"/>
      <c r="EA138" s="195"/>
      <c r="EB138" s="195"/>
      <c r="EC138" s="195"/>
      <c r="ED138" s="195"/>
      <c r="EE138" s="195"/>
      <c r="EF138" s="195"/>
    </row>
    <row r="139" spans="1:136" s="72" customFormat="1" ht="15.75" customHeight="1" x14ac:dyDescent="0.25">
      <c r="A139" s="240"/>
      <c r="B139" s="184"/>
      <c r="C139" s="184">
        <v>321</v>
      </c>
      <c r="D139" s="586" t="s">
        <v>5</v>
      </c>
      <c r="E139" s="586"/>
      <c r="F139" s="586"/>
      <c r="G139" s="586"/>
      <c r="H139" s="76">
        <f t="shared" si="362"/>
        <v>0</v>
      </c>
      <c r="I139" s="80"/>
      <c r="J139" s="94"/>
      <c r="K139" s="82"/>
      <c r="L139" s="329"/>
      <c r="M139" s="123"/>
      <c r="N139" s="81"/>
      <c r="O139" s="81"/>
      <c r="P139" s="81"/>
      <c r="Q139" s="81"/>
      <c r="R139" s="81"/>
      <c r="S139" s="82"/>
      <c r="T139" s="262">
        <f t="shared" si="365"/>
        <v>0</v>
      </c>
      <c r="U139" s="247"/>
      <c r="V139" s="252"/>
      <c r="W139" s="248"/>
      <c r="X139" s="331"/>
      <c r="Y139" s="249"/>
      <c r="Z139" s="250"/>
      <c r="AA139" s="250"/>
      <c r="AB139" s="250"/>
      <c r="AC139" s="250"/>
      <c r="AD139" s="250"/>
      <c r="AE139" s="248"/>
      <c r="AF139" s="285">
        <f t="shared" si="368"/>
        <v>0</v>
      </c>
      <c r="AG139" s="247"/>
      <c r="AH139" s="252"/>
      <c r="AI139" s="248"/>
      <c r="AJ139" s="331"/>
      <c r="AK139" s="249"/>
      <c r="AL139" s="250"/>
      <c r="AM139" s="250"/>
      <c r="AN139" s="250"/>
      <c r="AO139" s="250"/>
      <c r="AP139" s="250"/>
      <c r="AQ139" s="248"/>
      <c r="AR139" s="213"/>
      <c r="AS139" s="108"/>
      <c r="AT139" s="199"/>
      <c r="AU139" s="199"/>
      <c r="AV139" s="199"/>
      <c r="AW139" s="74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.75" customHeight="1" x14ac:dyDescent="0.25">
      <c r="A140" s="240"/>
      <c r="B140" s="184"/>
      <c r="C140" s="184">
        <v>322</v>
      </c>
      <c r="D140" s="586" t="s">
        <v>6</v>
      </c>
      <c r="E140" s="586"/>
      <c r="F140" s="586"/>
      <c r="G140" s="586"/>
      <c r="H140" s="76">
        <f t="shared" si="362"/>
        <v>32541</v>
      </c>
      <c r="I140" s="80">
        <v>32541</v>
      </c>
      <c r="J140" s="94"/>
      <c r="K140" s="82"/>
      <c r="L140" s="329"/>
      <c r="M140" s="123"/>
      <c r="N140" s="81"/>
      <c r="O140" s="81"/>
      <c r="P140" s="81"/>
      <c r="Q140" s="81"/>
      <c r="R140" s="81"/>
      <c r="S140" s="82"/>
      <c r="T140" s="262">
        <f t="shared" si="365"/>
        <v>32541</v>
      </c>
      <c r="U140" s="247">
        <v>32541</v>
      </c>
      <c r="V140" s="252"/>
      <c r="W140" s="248"/>
      <c r="X140" s="331"/>
      <c r="Y140" s="249"/>
      <c r="Z140" s="250"/>
      <c r="AA140" s="250"/>
      <c r="AB140" s="250"/>
      <c r="AC140" s="250"/>
      <c r="AD140" s="250"/>
      <c r="AE140" s="248"/>
      <c r="AF140" s="285">
        <f t="shared" si="368"/>
        <v>32541</v>
      </c>
      <c r="AG140" s="247">
        <v>32541</v>
      </c>
      <c r="AH140" s="252"/>
      <c r="AI140" s="248"/>
      <c r="AJ140" s="331"/>
      <c r="AK140" s="249"/>
      <c r="AL140" s="250"/>
      <c r="AM140" s="250"/>
      <c r="AN140" s="250"/>
      <c r="AO140" s="250"/>
      <c r="AP140" s="250"/>
      <c r="AQ140" s="248"/>
      <c r="AR140" s="213"/>
      <c r="AS140" s="108"/>
      <c r="AT140" s="199"/>
      <c r="AU140" s="199"/>
      <c r="AV140" s="199"/>
      <c r="AW140" s="73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2" customFormat="1" ht="15.75" customHeight="1" x14ac:dyDescent="0.25">
      <c r="A141" s="240"/>
      <c r="B141" s="184"/>
      <c r="C141" s="184">
        <v>323</v>
      </c>
      <c r="D141" s="586" t="s">
        <v>7</v>
      </c>
      <c r="E141" s="586"/>
      <c r="F141" s="586"/>
      <c r="G141" s="586"/>
      <c r="H141" s="76">
        <f>SUM(I141:S141)</f>
        <v>67459</v>
      </c>
      <c r="I141" s="80">
        <v>67459</v>
      </c>
      <c r="J141" s="94"/>
      <c r="K141" s="82"/>
      <c r="L141" s="329"/>
      <c r="M141" s="123"/>
      <c r="N141" s="81"/>
      <c r="O141" s="81"/>
      <c r="P141" s="81"/>
      <c r="Q141" s="81"/>
      <c r="R141" s="81"/>
      <c r="S141" s="82"/>
      <c r="T141" s="262">
        <f>SUM(U141:AE141)</f>
        <v>67459</v>
      </c>
      <c r="U141" s="247">
        <v>67459</v>
      </c>
      <c r="V141" s="252"/>
      <c r="W141" s="248"/>
      <c r="X141" s="331"/>
      <c r="Y141" s="249"/>
      <c r="Z141" s="250"/>
      <c r="AA141" s="250"/>
      <c r="AB141" s="250"/>
      <c r="AC141" s="250"/>
      <c r="AD141" s="250"/>
      <c r="AE141" s="248"/>
      <c r="AF141" s="285">
        <f>SUM(AG141:AQ141)</f>
        <v>67459</v>
      </c>
      <c r="AG141" s="247">
        <v>67459</v>
      </c>
      <c r="AH141" s="252"/>
      <c r="AI141" s="248"/>
      <c r="AJ141" s="331"/>
      <c r="AK141" s="249"/>
      <c r="AL141" s="250"/>
      <c r="AM141" s="250"/>
      <c r="AN141" s="250"/>
      <c r="AO141" s="250"/>
      <c r="AP141" s="250"/>
      <c r="AQ141" s="248"/>
      <c r="AR141" s="213"/>
      <c r="AS141" s="129"/>
      <c r="AT141" s="129"/>
      <c r="AU141" s="129"/>
      <c r="AV141" s="129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 x14ac:dyDescent="0.25">
      <c r="A142" s="240"/>
      <c r="B142" s="184"/>
      <c r="C142" s="184">
        <v>329</v>
      </c>
      <c r="D142" s="586" t="s">
        <v>8</v>
      </c>
      <c r="E142" s="586"/>
      <c r="F142" s="586"/>
      <c r="G142" s="587"/>
      <c r="H142" s="76">
        <f t="shared" ref="H142" si="386">SUM(I142:S142)</f>
        <v>0</v>
      </c>
      <c r="I142" s="80"/>
      <c r="J142" s="94"/>
      <c r="K142" s="82"/>
      <c r="L142" s="329"/>
      <c r="M142" s="123"/>
      <c r="N142" s="81"/>
      <c r="O142" s="81"/>
      <c r="P142" s="81"/>
      <c r="Q142" s="81"/>
      <c r="R142" s="81"/>
      <c r="S142" s="82"/>
      <c r="T142" s="262">
        <f t="shared" ref="T142" si="387">SUM(U142:AE142)</f>
        <v>0</v>
      </c>
      <c r="U142" s="247"/>
      <c r="V142" s="252"/>
      <c r="W142" s="248"/>
      <c r="X142" s="331"/>
      <c r="Y142" s="249"/>
      <c r="Z142" s="250"/>
      <c r="AA142" s="250"/>
      <c r="AB142" s="250"/>
      <c r="AC142" s="250"/>
      <c r="AD142" s="250"/>
      <c r="AE142" s="248"/>
      <c r="AF142" s="285">
        <f t="shared" ref="AF142" si="388">SUM(AG142:AQ142)</f>
        <v>0</v>
      </c>
      <c r="AG142" s="247"/>
      <c r="AH142" s="252"/>
      <c r="AI142" s="248"/>
      <c r="AJ142" s="331"/>
      <c r="AK142" s="249"/>
      <c r="AL142" s="250"/>
      <c r="AM142" s="250"/>
      <c r="AN142" s="250"/>
      <c r="AO142" s="250"/>
      <c r="AP142" s="250"/>
      <c r="AQ142" s="248"/>
      <c r="AR142" s="213"/>
      <c r="AS142" s="108"/>
      <c r="AT142" s="199"/>
      <c r="AU142" s="199"/>
      <c r="AV142" s="19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62" customFormat="1" ht="10.5" customHeight="1" x14ac:dyDescent="0.25">
      <c r="A143" s="242"/>
      <c r="B143" s="87"/>
      <c r="C143" s="87"/>
      <c r="D143" s="88"/>
      <c r="E143" s="88"/>
      <c r="F143" s="88"/>
      <c r="G143" s="88"/>
      <c r="H143" s="91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131"/>
      <c r="T143" s="11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131"/>
      <c r="AF143" s="11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131"/>
      <c r="AR143" s="213"/>
      <c r="AS143" s="108"/>
      <c r="AT143" s="199"/>
      <c r="AU143" s="199"/>
      <c r="AV143" s="199"/>
      <c r="AW143" s="72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</row>
    <row r="144" spans="1:136" s="74" customFormat="1" ht="25.9" customHeight="1" x14ac:dyDescent="0.25">
      <c r="A144" s="593" t="s">
        <v>311</v>
      </c>
      <c r="B144" s="594"/>
      <c r="C144" s="594"/>
      <c r="D144" s="595" t="s">
        <v>312</v>
      </c>
      <c r="E144" s="595"/>
      <c r="F144" s="595"/>
      <c r="G144" s="596"/>
      <c r="H144" s="83">
        <f>SUM(I144:S144)</f>
        <v>0</v>
      </c>
      <c r="I144" s="84">
        <f>I145+I151</f>
        <v>0</v>
      </c>
      <c r="J144" s="311">
        <f>J145+J151</f>
        <v>0</v>
      </c>
      <c r="K144" s="86">
        <f t="shared" ref="K144:S144" si="389">K145+K151</f>
        <v>0</v>
      </c>
      <c r="L144" s="327">
        <f t="shared" si="389"/>
        <v>0</v>
      </c>
      <c r="M144" s="125">
        <f t="shared" si="389"/>
        <v>0</v>
      </c>
      <c r="N144" s="85">
        <f t="shared" si="389"/>
        <v>0</v>
      </c>
      <c r="O144" s="85">
        <f t="shared" ref="O144" si="390">O145+O151</f>
        <v>0</v>
      </c>
      <c r="P144" s="85">
        <f t="shared" si="389"/>
        <v>0</v>
      </c>
      <c r="Q144" s="85">
        <f t="shared" si="389"/>
        <v>0</v>
      </c>
      <c r="R144" s="85">
        <f t="shared" si="389"/>
        <v>0</v>
      </c>
      <c r="S144" s="86">
        <f t="shared" si="389"/>
        <v>0</v>
      </c>
      <c r="T144" s="267">
        <f>SUM(U144:AE144)</f>
        <v>0</v>
      </c>
      <c r="U144" s="84">
        <f>U145+U151</f>
        <v>0</v>
      </c>
      <c r="V144" s="311">
        <f>V145+V151</f>
        <v>0</v>
      </c>
      <c r="W144" s="86">
        <f t="shared" ref="W144:AE144" si="391">W145+W151</f>
        <v>0</v>
      </c>
      <c r="X144" s="327">
        <f t="shared" si="391"/>
        <v>0</v>
      </c>
      <c r="Y144" s="125">
        <f t="shared" si="391"/>
        <v>0</v>
      </c>
      <c r="Z144" s="85">
        <f t="shared" si="391"/>
        <v>0</v>
      </c>
      <c r="AA144" s="85">
        <f t="shared" ref="AA144" si="392">AA145+AA151</f>
        <v>0</v>
      </c>
      <c r="AB144" s="85">
        <f t="shared" si="391"/>
        <v>0</v>
      </c>
      <c r="AC144" s="85">
        <f t="shared" si="391"/>
        <v>0</v>
      </c>
      <c r="AD144" s="85">
        <f t="shared" si="391"/>
        <v>0</v>
      </c>
      <c r="AE144" s="86">
        <f t="shared" si="391"/>
        <v>0</v>
      </c>
      <c r="AF144" s="283">
        <f>SUM(AG144:AQ144)</f>
        <v>0</v>
      </c>
      <c r="AG144" s="84">
        <f>AG145+AG151</f>
        <v>0</v>
      </c>
      <c r="AH144" s="311">
        <f>AH145+AH151</f>
        <v>0</v>
      </c>
      <c r="AI144" s="86">
        <f t="shared" ref="AI144:AQ144" si="393">AI145+AI151</f>
        <v>0</v>
      </c>
      <c r="AJ144" s="327">
        <f t="shared" si="393"/>
        <v>0</v>
      </c>
      <c r="AK144" s="125">
        <f t="shared" si="393"/>
        <v>0</v>
      </c>
      <c r="AL144" s="85">
        <f t="shared" si="393"/>
        <v>0</v>
      </c>
      <c r="AM144" s="85">
        <f t="shared" ref="AM144" si="394">AM145+AM151</f>
        <v>0</v>
      </c>
      <c r="AN144" s="85">
        <f t="shared" si="393"/>
        <v>0</v>
      </c>
      <c r="AO144" s="85">
        <f t="shared" si="393"/>
        <v>0</v>
      </c>
      <c r="AP144" s="85">
        <f t="shared" si="393"/>
        <v>0</v>
      </c>
      <c r="AQ144" s="86">
        <f t="shared" si="393"/>
        <v>0</v>
      </c>
      <c r="AR144" s="213"/>
      <c r="AS144" s="108"/>
      <c r="AT144" s="199"/>
      <c r="AU144" s="199"/>
      <c r="AV144" s="199"/>
      <c r="AW144" s="200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</row>
    <row r="145" spans="1:136" s="74" customFormat="1" ht="15.75" customHeight="1" x14ac:dyDescent="0.25">
      <c r="A145" s="238">
        <v>3</v>
      </c>
      <c r="B145" s="68"/>
      <c r="C145" s="90"/>
      <c r="D145" s="584" t="s">
        <v>16</v>
      </c>
      <c r="E145" s="584"/>
      <c r="F145" s="584"/>
      <c r="G145" s="585"/>
      <c r="H145" s="75">
        <f t="shared" ref="H145:H148" si="395">SUM(I145:S145)</f>
        <v>0</v>
      </c>
      <c r="I145" s="77">
        <f>I146</f>
        <v>0</v>
      </c>
      <c r="J145" s="61">
        <f>J146</f>
        <v>0</v>
      </c>
      <c r="K145" s="79">
        <f t="shared" ref="K145:AQ145" si="396">K146</f>
        <v>0</v>
      </c>
      <c r="L145" s="328">
        <f t="shared" si="396"/>
        <v>0</v>
      </c>
      <c r="M145" s="95">
        <f t="shared" si="396"/>
        <v>0</v>
      </c>
      <c r="N145" s="78">
        <f t="shared" si="396"/>
        <v>0</v>
      </c>
      <c r="O145" s="78">
        <f t="shared" si="396"/>
        <v>0</v>
      </c>
      <c r="P145" s="78">
        <f t="shared" si="396"/>
        <v>0</v>
      </c>
      <c r="Q145" s="78">
        <f t="shared" si="396"/>
        <v>0</v>
      </c>
      <c r="R145" s="78">
        <f t="shared" si="396"/>
        <v>0</v>
      </c>
      <c r="S145" s="79">
        <f t="shared" si="396"/>
        <v>0</v>
      </c>
      <c r="T145" s="254">
        <f t="shared" ref="T145:T148" si="397">SUM(U145:AE145)</f>
        <v>0</v>
      </c>
      <c r="U145" s="77">
        <f>U146</f>
        <v>0</v>
      </c>
      <c r="V145" s="61">
        <f>V146</f>
        <v>0</v>
      </c>
      <c r="W145" s="79">
        <f t="shared" si="396"/>
        <v>0</v>
      </c>
      <c r="X145" s="328">
        <f t="shared" si="396"/>
        <v>0</v>
      </c>
      <c r="Y145" s="95">
        <f t="shared" si="396"/>
        <v>0</v>
      </c>
      <c r="Z145" s="78">
        <f t="shared" si="396"/>
        <v>0</v>
      </c>
      <c r="AA145" s="78">
        <f t="shared" si="396"/>
        <v>0</v>
      </c>
      <c r="AB145" s="78">
        <f t="shared" si="396"/>
        <v>0</v>
      </c>
      <c r="AC145" s="78">
        <f t="shared" si="396"/>
        <v>0</v>
      </c>
      <c r="AD145" s="78">
        <f t="shared" si="396"/>
        <v>0</v>
      </c>
      <c r="AE145" s="79">
        <f t="shared" si="396"/>
        <v>0</v>
      </c>
      <c r="AF145" s="284">
        <f t="shared" ref="AF145:AF148" si="398">SUM(AG145:AQ145)</f>
        <v>0</v>
      </c>
      <c r="AG145" s="77">
        <f>AG146</f>
        <v>0</v>
      </c>
      <c r="AH145" s="61">
        <f>AH146</f>
        <v>0</v>
      </c>
      <c r="AI145" s="79">
        <f t="shared" si="396"/>
        <v>0</v>
      </c>
      <c r="AJ145" s="328">
        <f t="shared" si="396"/>
        <v>0</v>
      </c>
      <c r="AK145" s="95">
        <f t="shared" si="396"/>
        <v>0</v>
      </c>
      <c r="AL145" s="78">
        <f t="shared" si="396"/>
        <v>0</v>
      </c>
      <c r="AM145" s="78">
        <f t="shared" si="396"/>
        <v>0</v>
      </c>
      <c r="AN145" s="78">
        <f t="shared" si="396"/>
        <v>0</v>
      </c>
      <c r="AO145" s="78">
        <f t="shared" si="396"/>
        <v>0</v>
      </c>
      <c r="AP145" s="78">
        <f t="shared" si="396"/>
        <v>0</v>
      </c>
      <c r="AQ145" s="79">
        <f t="shared" si="396"/>
        <v>0</v>
      </c>
      <c r="AR145" s="213"/>
      <c r="AS145" s="108"/>
      <c r="AT145" s="199"/>
      <c r="AU145" s="199"/>
      <c r="AV145" s="199"/>
      <c r="AW145" s="10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</row>
    <row r="146" spans="1:136" s="73" customFormat="1" ht="15.75" customHeight="1" x14ac:dyDescent="0.25">
      <c r="A146" s="588">
        <v>32</v>
      </c>
      <c r="B146" s="589"/>
      <c r="C146" s="90"/>
      <c r="D146" s="584" t="s">
        <v>4</v>
      </c>
      <c r="E146" s="584"/>
      <c r="F146" s="584"/>
      <c r="G146" s="585"/>
      <c r="H146" s="75">
        <f t="shared" si="395"/>
        <v>0</v>
      </c>
      <c r="I146" s="77">
        <f>SUM(I147:I150)</f>
        <v>0</v>
      </c>
      <c r="J146" s="61">
        <f>SUM(J147:J150)</f>
        <v>0</v>
      </c>
      <c r="K146" s="79">
        <f t="shared" ref="K146:S146" si="399">SUM(K147:K150)</f>
        <v>0</v>
      </c>
      <c r="L146" s="328">
        <f t="shared" si="399"/>
        <v>0</v>
      </c>
      <c r="M146" s="95">
        <f t="shared" si="399"/>
        <v>0</v>
      </c>
      <c r="N146" s="78">
        <f t="shared" si="399"/>
        <v>0</v>
      </c>
      <c r="O146" s="78">
        <f t="shared" ref="O146" si="400">SUM(O147:O150)</f>
        <v>0</v>
      </c>
      <c r="P146" s="78">
        <f t="shared" si="399"/>
        <v>0</v>
      </c>
      <c r="Q146" s="78">
        <f t="shared" si="399"/>
        <v>0</v>
      </c>
      <c r="R146" s="78">
        <f t="shared" si="399"/>
        <v>0</v>
      </c>
      <c r="S146" s="79">
        <f t="shared" si="399"/>
        <v>0</v>
      </c>
      <c r="T146" s="254">
        <f t="shared" si="397"/>
        <v>0</v>
      </c>
      <c r="U146" s="77">
        <f>SUM(U147:U150)</f>
        <v>0</v>
      </c>
      <c r="V146" s="61">
        <f>SUM(V147:V150)</f>
        <v>0</v>
      </c>
      <c r="W146" s="79">
        <f t="shared" ref="W146:AE146" si="401">SUM(W147:W150)</f>
        <v>0</v>
      </c>
      <c r="X146" s="328">
        <f t="shared" si="401"/>
        <v>0</v>
      </c>
      <c r="Y146" s="95">
        <f t="shared" si="401"/>
        <v>0</v>
      </c>
      <c r="Z146" s="78">
        <f t="shared" si="401"/>
        <v>0</v>
      </c>
      <c r="AA146" s="78">
        <f t="shared" ref="AA146" si="402">SUM(AA147:AA150)</f>
        <v>0</v>
      </c>
      <c r="AB146" s="78">
        <f t="shared" si="401"/>
        <v>0</v>
      </c>
      <c r="AC146" s="78">
        <f t="shared" si="401"/>
        <v>0</v>
      </c>
      <c r="AD146" s="78">
        <f t="shared" si="401"/>
        <v>0</v>
      </c>
      <c r="AE146" s="79">
        <f t="shared" si="401"/>
        <v>0</v>
      </c>
      <c r="AF146" s="284">
        <f t="shared" si="398"/>
        <v>0</v>
      </c>
      <c r="AG146" s="77">
        <f>SUM(AG147:AG150)</f>
        <v>0</v>
      </c>
      <c r="AH146" s="61">
        <f>SUM(AH147:AH150)</f>
        <v>0</v>
      </c>
      <c r="AI146" s="79">
        <f t="shared" ref="AI146:AQ146" si="403">SUM(AI147:AI150)</f>
        <v>0</v>
      </c>
      <c r="AJ146" s="328">
        <f t="shared" si="403"/>
        <v>0</v>
      </c>
      <c r="AK146" s="95">
        <f t="shared" si="403"/>
        <v>0</v>
      </c>
      <c r="AL146" s="78">
        <f t="shared" si="403"/>
        <v>0</v>
      </c>
      <c r="AM146" s="78">
        <f t="shared" ref="AM146" si="404">SUM(AM147:AM150)</f>
        <v>0</v>
      </c>
      <c r="AN146" s="78">
        <f t="shared" si="403"/>
        <v>0</v>
      </c>
      <c r="AO146" s="78">
        <f t="shared" si="403"/>
        <v>0</v>
      </c>
      <c r="AP146" s="78">
        <f t="shared" si="403"/>
        <v>0</v>
      </c>
      <c r="AQ146" s="79">
        <f t="shared" si="403"/>
        <v>0</v>
      </c>
      <c r="AR146" s="213"/>
      <c r="AS146" s="129"/>
      <c r="AT146" s="129"/>
      <c r="AU146" s="129"/>
      <c r="AV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95"/>
      <c r="DV146" s="195"/>
      <c r="DW146" s="195"/>
      <c r="DX146" s="195"/>
      <c r="DY146" s="195"/>
      <c r="DZ146" s="195"/>
      <c r="EA146" s="195"/>
      <c r="EB146" s="195"/>
      <c r="EC146" s="195"/>
      <c r="ED146" s="195"/>
      <c r="EE146" s="195"/>
      <c r="EF146" s="195"/>
    </row>
    <row r="147" spans="1:136" s="72" customFormat="1" ht="15.75" customHeight="1" x14ac:dyDescent="0.25">
      <c r="A147" s="240"/>
      <c r="B147" s="184"/>
      <c r="C147" s="184">
        <v>321</v>
      </c>
      <c r="D147" s="586" t="s">
        <v>5</v>
      </c>
      <c r="E147" s="586"/>
      <c r="F147" s="586"/>
      <c r="G147" s="586"/>
      <c r="H147" s="76">
        <f t="shared" si="395"/>
        <v>0</v>
      </c>
      <c r="I147" s="80"/>
      <c r="J147" s="94"/>
      <c r="K147" s="82"/>
      <c r="L147" s="329"/>
      <c r="M147" s="123"/>
      <c r="N147" s="81"/>
      <c r="O147" s="81"/>
      <c r="P147" s="81"/>
      <c r="Q147" s="81"/>
      <c r="R147" s="81"/>
      <c r="S147" s="82"/>
      <c r="T147" s="262">
        <f t="shared" si="397"/>
        <v>0</v>
      </c>
      <c r="U147" s="247"/>
      <c r="V147" s="252"/>
      <c r="W147" s="248"/>
      <c r="X147" s="331"/>
      <c r="Y147" s="249"/>
      <c r="Z147" s="250"/>
      <c r="AA147" s="250"/>
      <c r="AB147" s="250"/>
      <c r="AC147" s="250"/>
      <c r="AD147" s="250"/>
      <c r="AE147" s="248"/>
      <c r="AF147" s="285">
        <f t="shared" si="398"/>
        <v>0</v>
      </c>
      <c r="AG147" s="247"/>
      <c r="AH147" s="252"/>
      <c r="AI147" s="248"/>
      <c r="AJ147" s="331"/>
      <c r="AK147" s="249"/>
      <c r="AL147" s="250"/>
      <c r="AM147" s="250"/>
      <c r="AN147" s="250"/>
      <c r="AO147" s="250"/>
      <c r="AP147" s="250"/>
      <c r="AQ147" s="248"/>
      <c r="AR147" s="298"/>
      <c r="AS147" s="129"/>
      <c r="AT147" s="129"/>
      <c r="AU147" s="129"/>
      <c r="AV147" s="129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25">
      <c r="A148" s="240"/>
      <c r="B148" s="184"/>
      <c r="C148" s="184">
        <v>322</v>
      </c>
      <c r="D148" s="586" t="s">
        <v>6</v>
      </c>
      <c r="E148" s="586"/>
      <c r="F148" s="586"/>
      <c r="G148" s="586"/>
      <c r="H148" s="76">
        <f t="shared" si="395"/>
        <v>0</v>
      </c>
      <c r="I148" s="80"/>
      <c r="J148" s="94"/>
      <c r="K148" s="82"/>
      <c r="L148" s="329"/>
      <c r="M148" s="123"/>
      <c r="N148" s="81"/>
      <c r="O148" s="81"/>
      <c r="P148" s="81"/>
      <c r="Q148" s="81"/>
      <c r="R148" s="81"/>
      <c r="S148" s="82"/>
      <c r="T148" s="262">
        <f t="shared" si="397"/>
        <v>0</v>
      </c>
      <c r="U148" s="247"/>
      <c r="V148" s="252"/>
      <c r="W148" s="248"/>
      <c r="X148" s="331"/>
      <c r="Y148" s="249"/>
      <c r="Z148" s="250"/>
      <c r="AA148" s="250"/>
      <c r="AB148" s="250"/>
      <c r="AC148" s="250"/>
      <c r="AD148" s="250"/>
      <c r="AE148" s="248"/>
      <c r="AF148" s="285">
        <f t="shared" si="398"/>
        <v>0</v>
      </c>
      <c r="AG148" s="247"/>
      <c r="AH148" s="252"/>
      <c r="AI148" s="248"/>
      <c r="AJ148" s="331"/>
      <c r="AK148" s="249"/>
      <c r="AL148" s="250"/>
      <c r="AM148" s="250"/>
      <c r="AN148" s="250"/>
      <c r="AO148" s="250"/>
      <c r="AP148" s="250"/>
      <c r="AQ148" s="248"/>
      <c r="AR148" s="213"/>
      <c r="AS148" s="338"/>
      <c r="AT148" s="338"/>
      <c r="AU148" s="338"/>
      <c r="AV148" s="338"/>
      <c r="AW148" s="46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 x14ac:dyDescent="0.25">
      <c r="A149" s="240"/>
      <c r="B149" s="184"/>
      <c r="C149" s="184">
        <v>323</v>
      </c>
      <c r="D149" s="586" t="s">
        <v>7</v>
      </c>
      <c r="E149" s="586"/>
      <c r="F149" s="586"/>
      <c r="G149" s="586"/>
      <c r="H149" s="76">
        <f>SUM(I149:S149)</f>
        <v>0</v>
      </c>
      <c r="I149" s="80"/>
      <c r="J149" s="94"/>
      <c r="K149" s="82"/>
      <c r="L149" s="329"/>
      <c r="M149" s="123"/>
      <c r="N149" s="81"/>
      <c r="O149" s="81"/>
      <c r="P149" s="81"/>
      <c r="Q149" s="81"/>
      <c r="R149" s="81"/>
      <c r="S149" s="82"/>
      <c r="T149" s="262">
        <f>SUM(U149:AE149)</f>
        <v>0</v>
      </c>
      <c r="U149" s="247"/>
      <c r="V149" s="252"/>
      <c r="W149" s="248"/>
      <c r="X149" s="331"/>
      <c r="Y149" s="249"/>
      <c r="Z149" s="250"/>
      <c r="AA149" s="250"/>
      <c r="AB149" s="250"/>
      <c r="AC149" s="250"/>
      <c r="AD149" s="250"/>
      <c r="AE149" s="248"/>
      <c r="AF149" s="285">
        <f>SUM(AG149:AQ149)</f>
        <v>0</v>
      </c>
      <c r="AG149" s="247"/>
      <c r="AH149" s="252"/>
      <c r="AI149" s="248"/>
      <c r="AJ149" s="331"/>
      <c r="AK149" s="249"/>
      <c r="AL149" s="250"/>
      <c r="AM149" s="250"/>
      <c r="AN149" s="250"/>
      <c r="AO149" s="250"/>
      <c r="AP149" s="250"/>
      <c r="AQ149" s="248"/>
      <c r="AR149" s="213"/>
      <c r="AS149" s="200"/>
      <c r="AT149" s="200"/>
      <c r="AU149" s="200"/>
      <c r="AV149" s="200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 x14ac:dyDescent="0.25">
      <c r="A150" s="240"/>
      <c r="B150" s="184"/>
      <c r="C150" s="184">
        <v>329</v>
      </c>
      <c r="D150" s="586" t="s">
        <v>8</v>
      </c>
      <c r="E150" s="586"/>
      <c r="F150" s="586"/>
      <c r="G150" s="587"/>
      <c r="H150" s="76">
        <f t="shared" ref="H150:H151" si="405">SUM(I150:S150)</f>
        <v>0</v>
      </c>
      <c r="I150" s="80"/>
      <c r="J150" s="94"/>
      <c r="K150" s="82"/>
      <c r="L150" s="329"/>
      <c r="M150" s="123"/>
      <c r="N150" s="81"/>
      <c r="O150" s="81"/>
      <c r="P150" s="81"/>
      <c r="Q150" s="81"/>
      <c r="R150" s="81"/>
      <c r="S150" s="82"/>
      <c r="T150" s="262">
        <f t="shared" ref="T150:T151" si="406">SUM(U150:AE150)</f>
        <v>0</v>
      </c>
      <c r="U150" s="247"/>
      <c r="V150" s="252"/>
      <c r="W150" s="248"/>
      <c r="X150" s="331"/>
      <c r="Y150" s="249"/>
      <c r="Z150" s="250"/>
      <c r="AA150" s="250"/>
      <c r="AB150" s="250"/>
      <c r="AC150" s="250"/>
      <c r="AD150" s="250"/>
      <c r="AE150" s="248"/>
      <c r="AF150" s="285">
        <f t="shared" ref="AF150:AF151" si="407">SUM(AG150:AQ150)</f>
        <v>0</v>
      </c>
      <c r="AG150" s="247"/>
      <c r="AH150" s="252"/>
      <c r="AI150" s="248"/>
      <c r="AJ150" s="331"/>
      <c r="AK150" s="249"/>
      <c r="AL150" s="250"/>
      <c r="AM150" s="250"/>
      <c r="AN150" s="250"/>
      <c r="AO150" s="250"/>
      <c r="AP150" s="250"/>
      <c r="AQ150" s="248"/>
      <c r="AR150" s="74"/>
      <c r="AS150" s="200"/>
      <c r="AT150" s="200"/>
      <c r="AU150" s="200"/>
      <c r="AV150" s="200"/>
      <c r="AW150" s="130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4" customFormat="1" ht="25.5" customHeight="1" x14ac:dyDescent="0.25">
      <c r="A151" s="238">
        <v>4</v>
      </c>
      <c r="B151" s="66"/>
      <c r="C151" s="66"/>
      <c r="D151" s="597" t="s">
        <v>17</v>
      </c>
      <c r="E151" s="597"/>
      <c r="F151" s="597"/>
      <c r="G151" s="598"/>
      <c r="H151" s="75">
        <f t="shared" si="405"/>
        <v>0</v>
      </c>
      <c r="I151" s="77">
        <f>I152</f>
        <v>0</v>
      </c>
      <c r="J151" s="61">
        <f>J152</f>
        <v>0</v>
      </c>
      <c r="K151" s="79">
        <f t="shared" ref="K151:AI152" si="408">K152</f>
        <v>0</v>
      </c>
      <c r="L151" s="328">
        <f t="shared" si="408"/>
        <v>0</v>
      </c>
      <c r="M151" s="95">
        <f t="shared" si="408"/>
        <v>0</v>
      </c>
      <c r="N151" s="78">
        <f t="shared" si="408"/>
        <v>0</v>
      </c>
      <c r="O151" s="78">
        <f t="shared" si="408"/>
        <v>0</v>
      </c>
      <c r="P151" s="78">
        <f t="shared" si="408"/>
        <v>0</v>
      </c>
      <c r="Q151" s="78">
        <f t="shared" si="408"/>
        <v>0</v>
      </c>
      <c r="R151" s="78">
        <f t="shared" si="408"/>
        <v>0</v>
      </c>
      <c r="S151" s="79">
        <f t="shared" si="408"/>
        <v>0</v>
      </c>
      <c r="T151" s="254">
        <f t="shared" si="406"/>
        <v>0</v>
      </c>
      <c r="U151" s="77">
        <f>U152</f>
        <v>0</v>
      </c>
      <c r="V151" s="61">
        <f>V152</f>
        <v>0</v>
      </c>
      <c r="W151" s="79">
        <f t="shared" si="408"/>
        <v>0</v>
      </c>
      <c r="X151" s="328">
        <f t="shared" si="408"/>
        <v>0</v>
      </c>
      <c r="Y151" s="95">
        <f t="shared" si="408"/>
        <v>0</v>
      </c>
      <c r="Z151" s="78">
        <f t="shared" si="408"/>
        <v>0</v>
      </c>
      <c r="AA151" s="78">
        <f t="shared" si="408"/>
        <v>0</v>
      </c>
      <c r="AB151" s="78">
        <f t="shared" si="408"/>
        <v>0</v>
      </c>
      <c r="AC151" s="78">
        <f t="shared" si="408"/>
        <v>0</v>
      </c>
      <c r="AD151" s="78">
        <f t="shared" si="408"/>
        <v>0</v>
      </c>
      <c r="AE151" s="79">
        <f t="shared" si="408"/>
        <v>0</v>
      </c>
      <c r="AF151" s="284">
        <f t="shared" si="407"/>
        <v>0</v>
      </c>
      <c r="AG151" s="77">
        <f>AG152</f>
        <v>0</v>
      </c>
      <c r="AH151" s="61">
        <f>AH152</f>
        <v>0</v>
      </c>
      <c r="AI151" s="79">
        <f t="shared" si="408"/>
        <v>0</v>
      </c>
      <c r="AJ151" s="328">
        <f t="shared" ref="AI151:AQ152" si="409">AJ152</f>
        <v>0</v>
      </c>
      <c r="AK151" s="95">
        <f t="shared" si="409"/>
        <v>0</v>
      </c>
      <c r="AL151" s="78">
        <f t="shared" si="409"/>
        <v>0</v>
      </c>
      <c r="AM151" s="78">
        <f t="shared" si="409"/>
        <v>0</v>
      </c>
      <c r="AN151" s="78">
        <f t="shared" si="409"/>
        <v>0</v>
      </c>
      <c r="AO151" s="78">
        <f t="shared" si="409"/>
        <v>0</v>
      </c>
      <c r="AP151" s="78">
        <f t="shared" si="409"/>
        <v>0</v>
      </c>
      <c r="AQ151" s="79">
        <f t="shared" si="409"/>
        <v>0</v>
      </c>
      <c r="AS151" s="339"/>
      <c r="AT151" s="339"/>
      <c r="AU151" s="339"/>
      <c r="AV151" s="339"/>
      <c r="AW151" s="72"/>
      <c r="AX151" s="107"/>
      <c r="AY151" s="107"/>
      <c r="AZ151" s="107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</row>
    <row r="152" spans="1:136" s="73" customFormat="1" ht="24.75" customHeight="1" x14ac:dyDescent="0.25">
      <c r="A152" s="588">
        <v>42</v>
      </c>
      <c r="B152" s="589"/>
      <c r="C152" s="218"/>
      <c r="D152" s="584" t="s">
        <v>45</v>
      </c>
      <c r="E152" s="584"/>
      <c r="F152" s="584"/>
      <c r="G152" s="585"/>
      <c r="H152" s="75">
        <f>SUM(I152:S152)</f>
        <v>0</v>
      </c>
      <c r="I152" s="77">
        <f>I153</f>
        <v>0</v>
      </c>
      <c r="J152" s="61">
        <f>J153</f>
        <v>0</v>
      </c>
      <c r="K152" s="79">
        <f t="shared" si="408"/>
        <v>0</v>
      </c>
      <c r="L152" s="328">
        <f t="shared" si="408"/>
        <v>0</v>
      </c>
      <c r="M152" s="95">
        <f t="shared" si="408"/>
        <v>0</v>
      </c>
      <c r="N152" s="78">
        <f t="shared" si="408"/>
        <v>0</v>
      </c>
      <c r="O152" s="78">
        <f t="shared" si="408"/>
        <v>0</v>
      </c>
      <c r="P152" s="78">
        <f t="shared" si="408"/>
        <v>0</v>
      </c>
      <c r="Q152" s="78">
        <f t="shared" si="408"/>
        <v>0</v>
      </c>
      <c r="R152" s="78">
        <f t="shared" si="408"/>
        <v>0</v>
      </c>
      <c r="S152" s="79">
        <f t="shared" si="408"/>
        <v>0</v>
      </c>
      <c r="T152" s="254">
        <f>SUM(U152:AE152)</f>
        <v>0</v>
      </c>
      <c r="U152" s="77">
        <f>U153</f>
        <v>0</v>
      </c>
      <c r="V152" s="61">
        <f>V153</f>
        <v>0</v>
      </c>
      <c r="W152" s="79">
        <f t="shared" si="408"/>
        <v>0</v>
      </c>
      <c r="X152" s="328">
        <f t="shared" si="408"/>
        <v>0</v>
      </c>
      <c r="Y152" s="95">
        <f t="shared" si="408"/>
        <v>0</v>
      </c>
      <c r="Z152" s="78">
        <f t="shared" si="408"/>
        <v>0</v>
      </c>
      <c r="AA152" s="78">
        <f t="shared" si="408"/>
        <v>0</v>
      </c>
      <c r="AB152" s="78">
        <f t="shared" si="408"/>
        <v>0</v>
      </c>
      <c r="AC152" s="78">
        <f t="shared" si="408"/>
        <v>0</v>
      </c>
      <c r="AD152" s="78">
        <f t="shared" si="408"/>
        <v>0</v>
      </c>
      <c r="AE152" s="79">
        <f t="shared" si="408"/>
        <v>0</v>
      </c>
      <c r="AF152" s="284">
        <f>SUM(AG152:AQ152)</f>
        <v>0</v>
      </c>
      <c r="AG152" s="77">
        <f>AG153</f>
        <v>0</v>
      </c>
      <c r="AH152" s="61">
        <f>AH153</f>
        <v>0</v>
      </c>
      <c r="AI152" s="79">
        <f t="shared" si="409"/>
        <v>0</v>
      </c>
      <c r="AJ152" s="328">
        <f t="shared" si="409"/>
        <v>0</v>
      </c>
      <c r="AK152" s="95">
        <f t="shared" si="409"/>
        <v>0</v>
      </c>
      <c r="AL152" s="78">
        <f t="shared" si="409"/>
        <v>0</v>
      </c>
      <c r="AM152" s="78">
        <f t="shared" si="409"/>
        <v>0</v>
      </c>
      <c r="AN152" s="78">
        <f t="shared" si="409"/>
        <v>0</v>
      </c>
      <c r="AO152" s="78">
        <f t="shared" si="409"/>
        <v>0</v>
      </c>
      <c r="AP152" s="78">
        <f t="shared" si="409"/>
        <v>0</v>
      </c>
      <c r="AQ152" s="79">
        <f t="shared" si="409"/>
        <v>0</v>
      </c>
      <c r="AS152" s="339"/>
      <c r="AT152" s="339"/>
      <c r="AU152" s="339"/>
      <c r="AV152" s="339"/>
      <c r="AW152" s="74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  <c r="CI152" s="195"/>
      <c r="CJ152" s="195"/>
      <c r="CK152" s="195"/>
      <c r="CL152" s="195"/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/>
      <c r="DB152" s="195"/>
      <c r="DC152" s="195"/>
      <c r="DD152" s="195"/>
      <c r="DE152" s="195"/>
      <c r="DF152" s="195"/>
      <c r="DG152" s="195"/>
      <c r="DH152" s="195"/>
      <c r="DI152" s="195"/>
      <c r="DJ152" s="195"/>
      <c r="DK152" s="195"/>
      <c r="DL152" s="195"/>
      <c r="DM152" s="195"/>
      <c r="DN152" s="195"/>
      <c r="DO152" s="195"/>
      <c r="DP152" s="195"/>
      <c r="DQ152" s="195"/>
      <c r="DR152" s="195"/>
      <c r="DS152" s="195"/>
      <c r="DT152" s="195"/>
      <c r="DU152" s="195"/>
      <c r="DV152" s="195"/>
      <c r="DW152" s="195"/>
      <c r="DX152" s="195"/>
      <c r="DY152" s="195"/>
      <c r="DZ152" s="195"/>
      <c r="EA152" s="195"/>
      <c r="EB152" s="195"/>
      <c r="EC152" s="195"/>
      <c r="ED152" s="195"/>
      <c r="EE152" s="195"/>
      <c r="EF152" s="195"/>
    </row>
    <row r="153" spans="1:136" s="72" customFormat="1" ht="15" x14ac:dyDescent="0.25">
      <c r="A153" s="240"/>
      <c r="B153" s="184"/>
      <c r="C153" s="184">
        <v>422</v>
      </c>
      <c r="D153" s="586" t="s">
        <v>11</v>
      </c>
      <c r="E153" s="586"/>
      <c r="F153" s="586"/>
      <c r="G153" s="587"/>
      <c r="H153" s="76">
        <f>SUM(I153:S153)</f>
        <v>0</v>
      </c>
      <c r="I153" s="80"/>
      <c r="J153" s="94"/>
      <c r="K153" s="82"/>
      <c r="L153" s="329"/>
      <c r="M153" s="123"/>
      <c r="N153" s="81"/>
      <c r="O153" s="81"/>
      <c r="P153" s="81"/>
      <c r="Q153" s="81"/>
      <c r="R153" s="81"/>
      <c r="S153" s="82"/>
      <c r="T153" s="262">
        <f>SUM(U153:AE153)</f>
        <v>0</v>
      </c>
      <c r="U153" s="247"/>
      <c r="V153" s="252"/>
      <c r="W153" s="248"/>
      <c r="X153" s="331"/>
      <c r="Y153" s="249"/>
      <c r="Z153" s="250"/>
      <c r="AA153" s="250"/>
      <c r="AB153" s="250"/>
      <c r="AC153" s="250"/>
      <c r="AD153" s="250"/>
      <c r="AE153" s="248"/>
      <c r="AF153" s="285">
        <f>SUM(AG153:AQ153)</f>
        <v>0</v>
      </c>
      <c r="AG153" s="247"/>
      <c r="AH153" s="252"/>
      <c r="AI153" s="248"/>
      <c r="AJ153" s="331"/>
      <c r="AK153" s="249"/>
      <c r="AL153" s="250"/>
      <c r="AM153" s="250"/>
      <c r="AN153" s="250"/>
      <c r="AO153" s="250"/>
      <c r="AP153" s="250"/>
      <c r="AQ153" s="248"/>
      <c r="AS153" s="341"/>
      <c r="AT153" s="341"/>
      <c r="AU153" s="341"/>
      <c r="AV153" s="341"/>
      <c r="AW153" s="73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296" customFormat="1" ht="12.75" customHeight="1" x14ac:dyDescent="0.25">
      <c r="A154" s="294"/>
      <c r="B154" s="295"/>
      <c r="D154" s="297"/>
      <c r="E154" s="297"/>
      <c r="F154" s="297"/>
      <c r="G154" s="297"/>
      <c r="I154" s="590"/>
      <c r="J154" s="590"/>
      <c r="K154" s="590"/>
      <c r="L154" s="590"/>
      <c r="M154" s="590"/>
      <c r="N154" s="590"/>
      <c r="O154" s="590"/>
      <c r="P154" s="590"/>
      <c r="Q154" s="590"/>
      <c r="R154" s="590"/>
      <c r="S154" s="590"/>
      <c r="T154" s="431"/>
      <c r="U154" s="590" t="s">
        <v>127</v>
      </c>
      <c r="V154" s="590"/>
      <c r="W154" s="590"/>
      <c r="X154" s="590"/>
      <c r="Y154" s="590"/>
      <c r="Z154" s="590"/>
      <c r="AA154" s="590"/>
      <c r="AB154" s="590"/>
      <c r="AC154" s="590"/>
      <c r="AD154" s="590"/>
      <c r="AE154" s="590"/>
      <c r="AG154" s="590" t="s">
        <v>127</v>
      </c>
      <c r="AH154" s="590"/>
      <c r="AI154" s="590"/>
      <c r="AJ154" s="590"/>
      <c r="AK154" s="590"/>
      <c r="AL154" s="590"/>
      <c r="AM154" s="590"/>
      <c r="AN154" s="590"/>
      <c r="AO154" s="590"/>
      <c r="AP154" s="590"/>
      <c r="AQ154" s="591"/>
      <c r="AR154" s="72"/>
      <c r="AS154" s="265"/>
      <c r="AT154" s="265"/>
      <c r="AU154" s="265"/>
      <c r="AV154" s="265"/>
      <c r="AW154" s="72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300"/>
      <c r="BQ154" s="300"/>
      <c r="BR154" s="300"/>
      <c r="BS154" s="300"/>
      <c r="BT154" s="300"/>
      <c r="BU154" s="300"/>
      <c r="BV154" s="300"/>
      <c r="BW154" s="300"/>
      <c r="BX154" s="300"/>
      <c r="BY154" s="300"/>
      <c r="BZ154" s="300"/>
      <c r="CA154" s="300"/>
      <c r="CB154" s="300"/>
      <c r="CC154" s="300"/>
      <c r="CD154" s="300"/>
      <c r="CE154" s="300"/>
      <c r="CF154" s="300"/>
      <c r="CG154" s="300"/>
      <c r="CH154" s="300"/>
      <c r="CI154" s="300"/>
      <c r="CJ154" s="300"/>
      <c r="CK154" s="300"/>
      <c r="CL154" s="300"/>
      <c r="CM154" s="300"/>
      <c r="CN154" s="300"/>
      <c r="CO154" s="300"/>
      <c r="CP154" s="300"/>
      <c r="CQ154" s="300"/>
      <c r="CR154" s="300"/>
      <c r="CS154" s="300"/>
      <c r="CT154" s="300"/>
      <c r="CU154" s="300"/>
      <c r="CV154" s="300"/>
      <c r="CW154" s="300"/>
      <c r="CX154" s="300"/>
      <c r="CY154" s="300"/>
      <c r="CZ154" s="300"/>
      <c r="DA154" s="300"/>
      <c r="DB154" s="300"/>
      <c r="DC154" s="300"/>
      <c r="DD154" s="300"/>
      <c r="DE154" s="300"/>
      <c r="DF154" s="300"/>
      <c r="DG154" s="300"/>
      <c r="DH154" s="300"/>
      <c r="DI154" s="300"/>
      <c r="DJ154" s="300"/>
      <c r="DK154" s="300"/>
      <c r="DL154" s="300"/>
      <c r="DM154" s="300"/>
      <c r="DN154" s="300"/>
      <c r="DO154" s="300"/>
      <c r="DP154" s="300"/>
      <c r="DQ154" s="300"/>
      <c r="DR154" s="300"/>
      <c r="DS154" s="300"/>
      <c r="DT154" s="300"/>
      <c r="DU154" s="300"/>
      <c r="DV154" s="300"/>
      <c r="DW154" s="300"/>
      <c r="DX154" s="300"/>
      <c r="DY154" s="300"/>
      <c r="DZ154" s="300"/>
      <c r="EA154" s="300"/>
      <c r="EB154" s="300"/>
      <c r="EC154" s="300"/>
      <c r="ED154" s="300"/>
      <c r="EE154" s="300"/>
      <c r="EF154" s="300"/>
    </row>
    <row r="155" spans="1:136" s="62" customFormat="1" ht="10.5" customHeight="1" x14ac:dyDescent="0.25">
      <c r="A155" s="242"/>
      <c r="B155" s="87"/>
      <c r="C155" s="87"/>
      <c r="D155" s="88"/>
      <c r="E155" s="88"/>
      <c r="F155" s="88"/>
      <c r="G155" s="88"/>
      <c r="H155" s="91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1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1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131"/>
      <c r="AR155" s="72"/>
      <c r="AS155" s="265"/>
      <c r="AT155" s="265"/>
      <c r="AU155" s="265"/>
      <c r="AV155" s="265"/>
      <c r="AW155" s="73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</row>
    <row r="156" spans="1:136" s="74" customFormat="1" ht="25.9" customHeight="1" x14ac:dyDescent="0.25">
      <c r="A156" s="593" t="s">
        <v>313</v>
      </c>
      <c r="B156" s="594"/>
      <c r="C156" s="594"/>
      <c r="D156" s="595" t="s">
        <v>314</v>
      </c>
      <c r="E156" s="595"/>
      <c r="F156" s="595"/>
      <c r="G156" s="596"/>
      <c r="H156" s="83">
        <f>SUM(I156:S156)</f>
        <v>0</v>
      </c>
      <c r="I156" s="84">
        <f>I157</f>
        <v>0</v>
      </c>
      <c r="J156" s="311">
        <f>J157</f>
        <v>0</v>
      </c>
      <c r="K156" s="86">
        <f t="shared" ref="K156:AI157" si="410">K157</f>
        <v>0</v>
      </c>
      <c r="L156" s="327">
        <f t="shared" si="410"/>
        <v>0</v>
      </c>
      <c r="M156" s="125">
        <f t="shared" si="410"/>
        <v>0</v>
      </c>
      <c r="N156" s="85">
        <f t="shared" si="410"/>
        <v>0</v>
      </c>
      <c r="O156" s="85">
        <f t="shared" si="410"/>
        <v>0</v>
      </c>
      <c r="P156" s="85">
        <f t="shared" si="410"/>
        <v>0</v>
      </c>
      <c r="Q156" s="85">
        <f t="shared" si="410"/>
        <v>0</v>
      </c>
      <c r="R156" s="85">
        <f t="shared" si="410"/>
        <v>0</v>
      </c>
      <c r="S156" s="86">
        <f t="shared" si="410"/>
        <v>0</v>
      </c>
      <c r="T156" s="267">
        <f>SUM(U156:AE156)</f>
        <v>0</v>
      </c>
      <c r="U156" s="84">
        <f>U157</f>
        <v>0</v>
      </c>
      <c r="V156" s="311">
        <f>V157</f>
        <v>0</v>
      </c>
      <c r="W156" s="86">
        <f t="shared" si="410"/>
        <v>0</v>
      </c>
      <c r="X156" s="327">
        <f t="shared" si="410"/>
        <v>0</v>
      </c>
      <c r="Y156" s="125">
        <f t="shared" si="410"/>
        <v>0</v>
      </c>
      <c r="Z156" s="85">
        <f t="shared" si="410"/>
        <v>0</v>
      </c>
      <c r="AA156" s="85">
        <f t="shared" si="410"/>
        <v>0</v>
      </c>
      <c r="AB156" s="85">
        <f t="shared" si="410"/>
        <v>0</v>
      </c>
      <c r="AC156" s="85">
        <f t="shared" si="410"/>
        <v>0</v>
      </c>
      <c r="AD156" s="85">
        <f t="shared" si="410"/>
        <v>0</v>
      </c>
      <c r="AE156" s="86">
        <f t="shared" si="410"/>
        <v>0</v>
      </c>
      <c r="AF156" s="283">
        <f>SUM(AG156:AQ156)</f>
        <v>0</v>
      </c>
      <c r="AG156" s="84">
        <f>AG157</f>
        <v>0</v>
      </c>
      <c r="AH156" s="311">
        <f>AH157</f>
        <v>0</v>
      </c>
      <c r="AI156" s="86">
        <f t="shared" si="410"/>
        <v>0</v>
      </c>
      <c r="AJ156" s="327">
        <f t="shared" ref="AI156:AQ157" si="411">AJ157</f>
        <v>0</v>
      </c>
      <c r="AK156" s="125">
        <f t="shared" si="411"/>
        <v>0</v>
      </c>
      <c r="AL156" s="85">
        <f t="shared" si="411"/>
        <v>0</v>
      </c>
      <c r="AM156" s="85">
        <f t="shared" si="411"/>
        <v>0</v>
      </c>
      <c r="AN156" s="85">
        <f t="shared" si="411"/>
        <v>0</v>
      </c>
      <c r="AO156" s="85">
        <f t="shared" si="411"/>
        <v>0</v>
      </c>
      <c r="AP156" s="85">
        <f t="shared" si="411"/>
        <v>0</v>
      </c>
      <c r="AQ156" s="86">
        <f t="shared" si="411"/>
        <v>0</v>
      </c>
      <c r="AR156" s="73"/>
      <c r="AS156" s="265"/>
      <c r="AT156" s="265"/>
      <c r="AU156" s="265"/>
      <c r="AV156" s="265"/>
      <c r="AW156" s="72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</row>
    <row r="157" spans="1:136" s="74" customFormat="1" ht="15.75" customHeight="1" x14ac:dyDescent="0.25">
      <c r="A157" s="238">
        <v>3</v>
      </c>
      <c r="B157" s="68"/>
      <c r="C157" s="90"/>
      <c r="D157" s="584" t="s">
        <v>16</v>
      </c>
      <c r="E157" s="584"/>
      <c r="F157" s="584"/>
      <c r="G157" s="585"/>
      <c r="H157" s="75">
        <f t="shared" ref="H157:H160" si="412">SUM(I157:S157)</f>
        <v>0</v>
      </c>
      <c r="I157" s="77">
        <f>I158</f>
        <v>0</v>
      </c>
      <c r="J157" s="61">
        <f>J158</f>
        <v>0</v>
      </c>
      <c r="K157" s="79">
        <f t="shared" si="410"/>
        <v>0</v>
      </c>
      <c r="L157" s="328">
        <f t="shared" si="410"/>
        <v>0</v>
      </c>
      <c r="M157" s="95">
        <f t="shared" si="410"/>
        <v>0</v>
      </c>
      <c r="N157" s="78">
        <f t="shared" si="410"/>
        <v>0</v>
      </c>
      <c r="O157" s="78">
        <f t="shared" si="410"/>
        <v>0</v>
      </c>
      <c r="P157" s="78">
        <f t="shared" si="410"/>
        <v>0</v>
      </c>
      <c r="Q157" s="78">
        <f t="shared" si="410"/>
        <v>0</v>
      </c>
      <c r="R157" s="78">
        <f t="shared" si="410"/>
        <v>0</v>
      </c>
      <c r="S157" s="79">
        <f t="shared" si="410"/>
        <v>0</v>
      </c>
      <c r="T157" s="254">
        <f t="shared" ref="T157:T160" si="413">SUM(U157:AE157)</f>
        <v>0</v>
      </c>
      <c r="U157" s="77">
        <f>U158</f>
        <v>0</v>
      </c>
      <c r="V157" s="61">
        <f>V158</f>
        <v>0</v>
      </c>
      <c r="W157" s="79">
        <f t="shared" si="410"/>
        <v>0</v>
      </c>
      <c r="X157" s="328">
        <f t="shared" si="410"/>
        <v>0</v>
      </c>
      <c r="Y157" s="95">
        <f t="shared" si="410"/>
        <v>0</v>
      </c>
      <c r="Z157" s="78">
        <f t="shared" si="410"/>
        <v>0</v>
      </c>
      <c r="AA157" s="78">
        <f t="shared" si="410"/>
        <v>0</v>
      </c>
      <c r="AB157" s="78">
        <f t="shared" si="410"/>
        <v>0</v>
      </c>
      <c r="AC157" s="78">
        <f t="shared" si="410"/>
        <v>0</v>
      </c>
      <c r="AD157" s="78">
        <f t="shared" si="410"/>
        <v>0</v>
      </c>
      <c r="AE157" s="79">
        <f t="shared" si="410"/>
        <v>0</v>
      </c>
      <c r="AF157" s="284">
        <f t="shared" ref="AF157:AF160" si="414">SUM(AG157:AQ157)</f>
        <v>0</v>
      </c>
      <c r="AG157" s="77">
        <f>AG158</f>
        <v>0</v>
      </c>
      <c r="AH157" s="61">
        <f>AH158</f>
        <v>0</v>
      </c>
      <c r="AI157" s="79">
        <f t="shared" si="411"/>
        <v>0</v>
      </c>
      <c r="AJ157" s="328">
        <f t="shared" si="411"/>
        <v>0</v>
      </c>
      <c r="AK157" s="95">
        <f t="shared" si="411"/>
        <v>0</v>
      </c>
      <c r="AL157" s="78">
        <f t="shared" si="411"/>
        <v>0</v>
      </c>
      <c r="AM157" s="78">
        <f t="shared" si="411"/>
        <v>0</v>
      </c>
      <c r="AN157" s="78">
        <f t="shared" si="411"/>
        <v>0</v>
      </c>
      <c r="AO157" s="78">
        <f t="shared" si="411"/>
        <v>0</v>
      </c>
      <c r="AP157" s="78">
        <f t="shared" si="411"/>
        <v>0</v>
      </c>
      <c r="AQ157" s="79">
        <f t="shared" si="411"/>
        <v>0</v>
      </c>
      <c r="AR157" s="72"/>
      <c r="AS157" s="341"/>
      <c r="AT157" s="341"/>
      <c r="AU157" s="341"/>
      <c r="AV157" s="341"/>
      <c r="AW157" s="72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</row>
    <row r="158" spans="1:136" s="73" customFormat="1" ht="15.75" customHeight="1" x14ac:dyDescent="0.25">
      <c r="A158" s="588">
        <v>32</v>
      </c>
      <c r="B158" s="589"/>
      <c r="C158" s="90"/>
      <c r="D158" s="584" t="s">
        <v>4</v>
      </c>
      <c r="E158" s="584"/>
      <c r="F158" s="584"/>
      <c r="G158" s="585"/>
      <c r="H158" s="75">
        <f t="shared" si="412"/>
        <v>0</v>
      </c>
      <c r="I158" s="77">
        <f>SUM(I159:I162)</f>
        <v>0</v>
      </c>
      <c r="J158" s="61">
        <f>SUM(J159:J162)</f>
        <v>0</v>
      </c>
      <c r="K158" s="79">
        <f>SUM(K159:K162)</f>
        <v>0</v>
      </c>
      <c r="L158" s="328">
        <f t="shared" ref="L158:S158" si="415">SUM(L159:L162)</f>
        <v>0</v>
      </c>
      <c r="M158" s="95">
        <f t="shared" si="415"/>
        <v>0</v>
      </c>
      <c r="N158" s="78">
        <f t="shared" si="415"/>
        <v>0</v>
      </c>
      <c r="O158" s="78">
        <f t="shared" ref="O158" si="416">SUM(O159:O162)</f>
        <v>0</v>
      </c>
      <c r="P158" s="78">
        <f t="shared" si="415"/>
        <v>0</v>
      </c>
      <c r="Q158" s="78">
        <f t="shared" si="415"/>
        <v>0</v>
      </c>
      <c r="R158" s="78">
        <f t="shared" si="415"/>
        <v>0</v>
      </c>
      <c r="S158" s="79">
        <f t="shared" si="415"/>
        <v>0</v>
      </c>
      <c r="T158" s="254">
        <f t="shared" si="413"/>
        <v>0</v>
      </c>
      <c r="U158" s="77">
        <f>SUM(U159:U162)</f>
        <v>0</v>
      </c>
      <c r="V158" s="61">
        <f>SUM(V159:V162)</f>
        <v>0</v>
      </c>
      <c r="W158" s="79">
        <f t="shared" ref="W158:AE158" si="417">SUM(W159:W162)</f>
        <v>0</v>
      </c>
      <c r="X158" s="328">
        <f t="shared" si="417"/>
        <v>0</v>
      </c>
      <c r="Y158" s="95">
        <f t="shared" si="417"/>
        <v>0</v>
      </c>
      <c r="Z158" s="78">
        <f t="shared" si="417"/>
        <v>0</v>
      </c>
      <c r="AA158" s="78">
        <f t="shared" ref="AA158" si="418">SUM(AA159:AA162)</f>
        <v>0</v>
      </c>
      <c r="AB158" s="78">
        <f t="shared" si="417"/>
        <v>0</v>
      </c>
      <c r="AC158" s="78">
        <f t="shared" si="417"/>
        <v>0</v>
      </c>
      <c r="AD158" s="78">
        <f t="shared" si="417"/>
        <v>0</v>
      </c>
      <c r="AE158" s="79">
        <f t="shared" si="417"/>
        <v>0</v>
      </c>
      <c r="AF158" s="284">
        <f t="shared" si="414"/>
        <v>0</v>
      </c>
      <c r="AG158" s="77">
        <f>SUM(AG159:AG162)</f>
        <v>0</v>
      </c>
      <c r="AH158" s="61">
        <f>SUM(AH159:AH162)</f>
        <v>0</v>
      </c>
      <c r="AI158" s="79">
        <f t="shared" ref="AI158:AQ158" si="419">SUM(AI159:AI162)</f>
        <v>0</v>
      </c>
      <c r="AJ158" s="328">
        <f t="shared" si="419"/>
        <v>0</v>
      </c>
      <c r="AK158" s="95">
        <f t="shared" si="419"/>
        <v>0</v>
      </c>
      <c r="AL158" s="78">
        <f t="shared" si="419"/>
        <v>0</v>
      </c>
      <c r="AM158" s="78">
        <f t="shared" ref="AM158" si="420">SUM(AM159:AM162)</f>
        <v>0</v>
      </c>
      <c r="AN158" s="78">
        <f t="shared" si="419"/>
        <v>0</v>
      </c>
      <c r="AO158" s="78">
        <f t="shared" si="419"/>
        <v>0</v>
      </c>
      <c r="AP158" s="78">
        <f t="shared" si="419"/>
        <v>0</v>
      </c>
      <c r="AQ158" s="79">
        <f t="shared" si="419"/>
        <v>0</v>
      </c>
      <c r="AR158" s="72"/>
      <c r="AS158" s="265"/>
      <c r="AT158" s="265"/>
      <c r="AU158" s="265"/>
      <c r="AV158" s="265"/>
      <c r="AW158" s="72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  <c r="CR158" s="195"/>
      <c r="CS158" s="195"/>
      <c r="CT158" s="195"/>
      <c r="CU158" s="195"/>
      <c r="CV158" s="195"/>
      <c r="CW158" s="195"/>
      <c r="CX158" s="195"/>
      <c r="CY158" s="195"/>
      <c r="CZ158" s="195"/>
      <c r="DA158" s="195"/>
      <c r="DB158" s="195"/>
      <c r="DC158" s="195"/>
      <c r="DD158" s="195"/>
      <c r="DE158" s="195"/>
      <c r="DF158" s="195"/>
      <c r="DG158" s="195"/>
      <c r="DH158" s="195"/>
      <c r="DI158" s="195"/>
      <c r="DJ158" s="195"/>
      <c r="DK158" s="195"/>
      <c r="DL158" s="195"/>
      <c r="DM158" s="195"/>
      <c r="DN158" s="195"/>
      <c r="DO158" s="195"/>
      <c r="DP158" s="195"/>
      <c r="DQ158" s="195"/>
      <c r="DR158" s="195"/>
      <c r="DS158" s="195"/>
      <c r="DT158" s="195"/>
      <c r="DU158" s="195"/>
      <c r="DV158" s="195"/>
      <c r="DW158" s="195"/>
      <c r="DX158" s="195"/>
      <c r="DY158" s="195"/>
      <c r="DZ158" s="195"/>
      <c r="EA158" s="195"/>
      <c r="EB158" s="195"/>
      <c r="EC158" s="195"/>
      <c r="ED158" s="195"/>
      <c r="EE158" s="195"/>
      <c r="EF158" s="195"/>
    </row>
    <row r="159" spans="1:136" s="72" customFormat="1" ht="15.75" customHeight="1" x14ac:dyDescent="0.25">
      <c r="A159" s="240"/>
      <c r="B159" s="184"/>
      <c r="C159" s="184">
        <v>321</v>
      </c>
      <c r="D159" s="586" t="s">
        <v>5</v>
      </c>
      <c r="E159" s="586"/>
      <c r="F159" s="586"/>
      <c r="G159" s="586"/>
      <c r="H159" s="76">
        <f t="shared" si="412"/>
        <v>0</v>
      </c>
      <c r="I159" s="80"/>
      <c r="J159" s="94"/>
      <c r="K159" s="82"/>
      <c r="L159" s="329"/>
      <c r="M159" s="123"/>
      <c r="N159" s="81"/>
      <c r="O159" s="81"/>
      <c r="P159" s="81"/>
      <c r="Q159" s="81"/>
      <c r="R159" s="81"/>
      <c r="S159" s="82"/>
      <c r="T159" s="262">
        <f t="shared" si="413"/>
        <v>0</v>
      </c>
      <c r="U159" s="247"/>
      <c r="V159" s="252"/>
      <c r="W159" s="248"/>
      <c r="X159" s="331"/>
      <c r="Y159" s="249"/>
      <c r="Z159" s="250"/>
      <c r="AA159" s="250"/>
      <c r="AB159" s="250"/>
      <c r="AC159" s="250"/>
      <c r="AD159" s="250"/>
      <c r="AE159" s="248"/>
      <c r="AF159" s="285">
        <f t="shared" si="414"/>
        <v>0</v>
      </c>
      <c r="AG159" s="247"/>
      <c r="AH159" s="252"/>
      <c r="AI159" s="248"/>
      <c r="AJ159" s="331"/>
      <c r="AK159" s="249"/>
      <c r="AL159" s="250"/>
      <c r="AM159" s="250"/>
      <c r="AN159" s="250"/>
      <c r="AO159" s="250"/>
      <c r="AP159" s="250"/>
      <c r="AQ159" s="248"/>
      <c r="AS159" s="265"/>
      <c r="AT159" s="265"/>
      <c r="AU159" s="265"/>
      <c r="AV159" s="265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25">
      <c r="A160" s="240"/>
      <c r="B160" s="184"/>
      <c r="C160" s="184">
        <v>322</v>
      </c>
      <c r="D160" s="586" t="s">
        <v>6</v>
      </c>
      <c r="E160" s="586"/>
      <c r="F160" s="586"/>
      <c r="G160" s="586"/>
      <c r="H160" s="76">
        <f t="shared" si="412"/>
        <v>0</v>
      </c>
      <c r="I160" s="80"/>
      <c r="J160" s="94"/>
      <c r="K160" s="82"/>
      <c r="L160" s="329"/>
      <c r="M160" s="123"/>
      <c r="N160" s="81"/>
      <c r="O160" s="81"/>
      <c r="P160" s="81"/>
      <c r="Q160" s="81"/>
      <c r="R160" s="81"/>
      <c r="S160" s="82"/>
      <c r="T160" s="262">
        <f t="shared" si="413"/>
        <v>0</v>
      </c>
      <c r="U160" s="247"/>
      <c r="V160" s="252"/>
      <c r="W160" s="248"/>
      <c r="X160" s="331"/>
      <c r="Y160" s="249"/>
      <c r="Z160" s="250"/>
      <c r="AA160" s="250"/>
      <c r="AB160" s="250"/>
      <c r="AC160" s="250"/>
      <c r="AD160" s="250"/>
      <c r="AE160" s="248"/>
      <c r="AF160" s="285">
        <f t="shared" si="414"/>
        <v>0</v>
      </c>
      <c r="AG160" s="247"/>
      <c r="AH160" s="252"/>
      <c r="AI160" s="248"/>
      <c r="AJ160" s="331"/>
      <c r="AK160" s="249"/>
      <c r="AL160" s="250"/>
      <c r="AM160" s="250"/>
      <c r="AN160" s="250"/>
      <c r="AO160" s="250"/>
      <c r="AP160" s="250"/>
      <c r="AQ160" s="248"/>
      <c r="AS160" s="265"/>
      <c r="AT160" s="265"/>
      <c r="AU160" s="265"/>
      <c r="AV160" s="265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 x14ac:dyDescent="0.25">
      <c r="A161" s="240"/>
      <c r="B161" s="184"/>
      <c r="C161" s="184">
        <v>323</v>
      </c>
      <c r="D161" s="586" t="s">
        <v>7</v>
      </c>
      <c r="E161" s="586"/>
      <c r="F161" s="586"/>
      <c r="G161" s="586"/>
      <c r="H161" s="76">
        <f>SUM(I161:S161)</f>
        <v>0</v>
      </c>
      <c r="I161" s="80"/>
      <c r="J161" s="94"/>
      <c r="K161" s="82"/>
      <c r="L161" s="329"/>
      <c r="M161" s="123"/>
      <c r="N161" s="81"/>
      <c r="O161" s="81"/>
      <c r="P161" s="81"/>
      <c r="Q161" s="81"/>
      <c r="R161" s="81"/>
      <c r="S161" s="82"/>
      <c r="T161" s="262">
        <f>SUM(U161:AE161)</f>
        <v>0</v>
      </c>
      <c r="U161" s="247"/>
      <c r="V161" s="252"/>
      <c r="W161" s="248"/>
      <c r="X161" s="331"/>
      <c r="Y161" s="249"/>
      <c r="Z161" s="250"/>
      <c r="AA161" s="250"/>
      <c r="AB161" s="250"/>
      <c r="AC161" s="250"/>
      <c r="AD161" s="250"/>
      <c r="AE161" s="248"/>
      <c r="AF161" s="285">
        <f>SUM(AG161:AQ161)</f>
        <v>0</v>
      </c>
      <c r="AG161" s="247"/>
      <c r="AH161" s="252"/>
      <c r="AI161" s="248"/>
      <c r="AJ161" s="331"/>
      <c r="AK161" s="249"/>
      <c r="AL161" s="250"/>
      <c r="AM161" s="250"/>
      <c r="AN161" s="250"/>
      <c r="AO161" s="250"/>
      <c r="AP161" s="250"/>
      <c r="AQ161" s="248"/>
      <c r="AS161" s="265"/>
      <c r="AT161" s="265"/>
      <c r="AU161" s="265"/>
      <c r="AV161" s="265"/>
      <c r="AW161" s="89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2" customFormat="1" ht="15.75" customHeight="1" x14ac:dyDescent="0.25">
      <c r="A162" s="240"/>
      <c r="B162" s="184"/>
      <c r="C162" s="184">
        <v>329</v>
      </c>
      <c r="D162" s="586" t="s">
        <v>8</v>
      </c>
      <c r="E162" s="586"/>
      <c r="F162" s="586"/>
      <c r="G162" s="587"/>
      <c r="H162" s="76">
        <f t="shared" ref="H162" si="421">SUM(I162:S162)</f>
        <v>0</v>
      </c>
      <c r="I162" s="80"/>
      <c r="J162" s="94"/>
      <c r="K162" s="82"/>
      <c r="L162" s="329"/>
      <c r="M162" s="123"/>
      <c r="N162" s="81"/>
      <c r="O162" s="81"/>
      <c r="P162" s="81"/>
      <c r="Q162" s="81"/>
      <c r="R162" s="81"/>
      <c r="S162" s="82"/>
      <c r="T162" s="262">
        <f t="shared" ref="T162" si="422">SUM(U162:AE162)</f>
        <v>0</v>
      </c>
      <c r="U162" s="247"/>
      <c r="V162" s="252"/>
      <c r="W162" s="248"/>
      <c r="X162" s="331"/>
      <c r="Y162" s="249"/>
      <c r="Z162" s="250"/>
      <c r="AA162" s="250"/>
      <c r="AB162" s="250"/>
      <c r="AC162" s="250"/>
      <c r="AD162" s="250"/>
      <c r="AE162" s="248"/>
      <c r="AF162" s="285">
        <f t="shared" ref="AF162" si="423">SUM(AG162:AQ162)</f>
        <v>0</v>
      </c>
      <c r="AG162" s="247"/>
      <c r="AH162" s="252"/>
      <c r="AI162" s="248"/>
      <c r="AJ162" s="331"/>
      <c r="AK162" s="249"/>
      <c r="AL162" s="250"/>
      <c r="AM162" s="250"/>
      <c r="AN162" s="250"/>
      <c r="AO162" s="250"/>
      <c r="AP162" s="250"/>
      <c r="AQ162" s="248"/>
      <c r="AR162" s="73"/>
      <c r="AS162" s="265"/>
      <c r="AT162" s="265"/>
      <c r="AU162" s="265"/>
      <c r="AV162" s="265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96" customFormat="1" ht="12.75" customHeight="1" x14ac:dyDescent="0.25">
      <c r="A163" s="294"/>
      <c r="B163" s="295"/>
      <c r="D163" s="297"/>
      <c r="E163" s="297"/>
      <c r="F163" s="297"/>
      <c r="G163" s="297"/>
      <c r="I163" s="590"/>
      <c r="J163" s="590"/>
      <c r="K163" s="590"/>
      <c r="L163" s="590"/>
      <c r="M163" s="590"/>
      <c r="N163" s="590"/>
      <c r="O163" s="590"/>
      <c r="P163" s="590"/>
      <c r="Q163" s="590"/>
      <c r="R163" s="590"/>
      <c r="S163" s="590"/>
      <c r="T163" s="431"/>
      <c r="U163" s="590" t="s">
        <v>128</v>
      </c>
      <c r="V163" s="590"/>
      <c r="W163" s="590"/>
      <c r="X163" s="590"/>
      <c r="Y163" s="590"/>
      <c r="Z163" s="590"/>
      <c r="AA163" s="590"/>
      <c r="AB163" s="590"/>
      <c r="AC163" s="590"/>
      <c r="AD163" s="590"/>
      <c r="AE163" s="590"/>
      <c r="AG163" s="590" t="s">
        <v>128</v>
      </c>
      <c r="AH163" s="590"/>
      <c r="AI163" s="590"/>
      <c r="AJ163" s="590"/>
      <c r="AK163" s="590"/>
      <c r="AL163" s="590"/>
      <c r="AM163" s="590"/>
      <c r="AN163" s="590"/>
      <c r="AO163" s="590"/>
      <c r="AP163" s="590"/>
      <c r="AQ163" s="591"/>
      <c r="AR163" s="72"/>
      <c r="AS163" s="341"/>
      <c r="AT163" s="341"/>
      <c r="AU163" s="341"/>
      <c r="AV163" s="341"/>
      <c r="AW163" s="72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299"/>
      <c r="BI163" s="299"/>
      <c r="BJ163" s="299"/>
      <c r="BK163" s="299"/>
      <c r="BL163" s="299"/>
      <c r="BM163" s="299"/>
      <c r="BN163" s="299"/>
      <c r="BO163" s="299"/>
      <c r="BP163" s="300"/>
      <c r="BQ163" s="300"/>
      <c r="BR163" s="300"/>
      <c r="BS163" s="300"/>
      <c r="BT163" s="300"/>
      <c r="BU163" s="300"/>
      <c r="BV163" s="300"/>
      <c r="BW163" s="300"/>
      <c r="BX163" s="300"/>
      <c r="BY163" s="300"/>
      <c r="BZ163" s="300"/>
      <c r="CA163" s="300"/>
      <c r="CB163" s="300"/>
      <c r="CC163" s="300"/>
      <c r="CD163" s="300"/>
      <c r="CE163" s="300"/>
      <c r="CF163" s="300"/>
      <c r="CG163" s="300"/>
      <c r="CH163" s="300"/>
      <c r="CI163" s="300"/>
      <c r="CJ163" s="300"/>
      <c r="CK163" s="300"/>
      <c r="CL163" s="300"/>
      <c r="CM163" s="300"/>
      <c r="CN163" s="300"/>
      <c r="CO163" s="300"/>
      <c r="CP163" s="300"/>
      <c r="CQ163" s="300"/>
      <c r="CR163" s="300"/>
      <c r="CS163" s="300"/>
      <c r="CT163" s="300"/>
      <c r="CU163" s="300"/>
      <c r="CV163" s="300"/>
      <c r="CW163" s="300"/>
      <c r="CX163" s="300"/>
      <c r="CY163" s="300"/>
      <c r="CZ163" s="300"/>
      <c r="DA163" s="300"/>
      <c r="DB163" s="300"/>
      <c r="DC163" s="300"/>
      <c r="DD163" s="300"/>
      <c r="DE163" s="300"/>
      <c r="DF163" s="300"/>
      <c r="DG163" s="300"/>
      <c r="DH163" s="300"/>
      <c r="DI163" s="300"/>
      <c r="DJ163" s="300"/>
      <c r="DK163" s="300"/>
      <c r="DL163" s="300"/>
      <c r="DM163" s="300"/>
      <c r="DN163" s="300"/>
      <c r="DO163" s="300"/>
      <c r="DP163" s="300"/>
      <c r="DQ163" s="300"/>
      <c r="DR163" s="300"/>
      <c r="DS163" s="300"/>
      <c r="DT163" s="300"/>
      <c r="DU163" s="300"/>
      <c r="DV163" s="300"/>
      <c r="DW163" s="300"/>
      <c r="DX163" s="300"/>
      <c r="DY163" s="300"/>
      <c r="DZ163" s="300"/>
      <c r="EA163" s="300"/>
      <c r="EB163" s="300"/>
      <c r="EC163" s="300"/>
      <c r="ED163" s="300"/>
      <c r="EE163" s="300"/>
      <c r="EF163" s="300"/>
    </row>
    <row r="164" spans="1:136" s="62" customFormat="1" ht="10.5" hidden="1" customHeight="1" x14ac:dyDescent="0.25">
      <c r="A164" s="24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31"/>
      <c r="AR164" s="72"/>
      <c r="AS164" s="265"/>
      <c r="AT164" s="265"/>
      <c r="AU164" s="265"/>
      <c r="AV164" s="265"/>
      <c r="AW164" s="296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5" customHeight="1" x14ac:dyDescent="0.25">
      <c r="A165" s="593" t="s">
        <v>296</v>
      </c>
      <c r="B165" s="594"/>
      <c r="C165" s="594"/>
      <c r="D165" s="595" t="s">
        <v>318</v>
      </c>
      <c r="E165" s="595"/>
      <c r="F165" s="595"/>
      <c r="G165" s="596"/>
      <c r="H165" s="83">
        <f>SUM(I165:S165)</f>
        <v>0</v>
      </c>
      <c r="I165" s="84">
        <f>I166</f>
        <v>0</v>
      </c>
      <c r="J165" s="311">
        <f>J166</f>
        <v>0</v>
      </c>
      <c r="K165" s="86">
        <f t="shared" ref="K165:AQ165" si="424">K166</f>
        <v>0</v>
      </c>
      <c r="L165" s="327">
        <f t="shared" si="424"/>
        <v>0</v>
      </c>
      <c r="M165" s="125">
        <f t="shared" si="424"/>
        <v>0</v>
      </c>
      <c r="N165" s="85">
        <f t="shared" si="424"/>
        <v>0</v>
      </c>
      <c r="O165" s="85">
        <f t="shared" si="424"/>
        <v>0</v>
      </c>
      <c r="P165" s="85">
        <f t="shared" si="424"/>
        <v>0</v>
      </c>
      <c r="Q165" s="85">
        <f t="shared" si="424"/>
        <v>0</v>
      </c>
      <c r="R165" s="85">
        <f t="shared" si="424"/>
        <v>0</v>
      </c>
      <c r="S165" s="86">
        <f t="shared" si="424"/>
        <v>0</v>
      </c>
      <c r="T165" s="267">
        <f>SUM(U165:AE165)</f>
        <v>0</v>
      </c>
      <c r="U165" s="84">
        <f>U166</f>
        <v>0</v>
      </c>
      <c r="V165" s="311">
        <f>V166</f>
        <v>0</v>
      </c>
      <c r="W165" s="86">
        <f t="shared" si="424"/>
        <v>0</v>
      </c>
      <c r="X165" s="327">
        <f t="shared" si="424"/>
        <v>0</v>
      </c>
      <c r="Y165" s="125">
        <f t="shared" si="424"/>
        <v>0</v>
      </c>
      <c r="Z165" s="85">
        <f t="shared" si="424"/>
        <v>0</v>
      </c>
      <c r="AA165" s="85">
        <f t="shared" si="424"/>
        <v>0</v>
      </c>
      <c r="AB165" s="85">
        <f t="shared" si="424"/>
        <v>0</v>
      </c>
      <c r="AC165" s="85">
        <f t="shared" si="424"/>
        <v>0</v>
      </c>
      <c r="AD165" s="85">
        <f t="shared" si="424"/>
        <v>0</v>
      </c>
      <c r="AE165" s="86">
        <f t="shared" si="424"/>
        <v>0</v>
      </c>
      <c r="AF165" s="283">
        <f>SUM(AG165:AQ165)</f>
        <v>0</v>
      </c>
      <c r="AG165" s="84">
        <f>AG166</f>
        <v>0</v>
      </c>
      <c r="AH165" s="311">
        <f>AH166</f>
        <v>0</v>
      </c>
      <c r="AI165" s="86">
        <f t="shared" si="424"/>
        <v>0</v>
      </c>
      <c r="AJ165" s="327">
        <f t="shared" si="424"/>
        <v>0</v>
      </c>
      <c r="AK165" s="125">
        <f t="shared" si="424"/>
        <v>0</v>
      </c>
      <c r="AL165" s="85">
        <f t="shared" si="424"/>
        <v>0</v>
      </c>
      <c r="AM165" s="85">
        <f t="shared" si="424"/>
        <v>0</v>
      </c>
      <c r="AN165" s="85">
        <f t="shared" si="424"/>
        <v>0</v>
      </c>
      <c r="AO165" s="85">
        <f t="shared" si="424"/>
        <v>0</v>
      </c>
      <c r="AP165" s="85">
        <f t="shared" si="424"/>
        <v>0</v>
      </c>
      <c r="AQ165" s="86">
        <f t="shared" si="424"/>
        <v>0</v>
      </c>
      <c r="AR165" s="213"/>
      <c r="AS165" s="265"/>
      <c r="AT165" s="265"/>
      <c r="AU165" s="265"/>
      <c r="AV165" s="265"/>
      <c r="AW165" s="72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</row>
    <row r="166" spans="1:136" s="74" customFormat="1" ht="15.75" customHeight="1" x14ac:dyDescent="0.25">
      <c r="A166" s="238">
        <v>3</v>
      </c>
      <c r="B166" s="68"/>
      <c r="C166" s="90"/>
      <c r="D166" s="584" t="s">
        <v>16</v>
      </c>
      <c r="E166" s="584"/>
      <c r="F166" s="584"/>
      <c r="G166" s="585"/>
      <c r="H166" s="75">
        <f t="shared" ref="H166:H173" si="425">SUM(I166:S166)</f>
        <v>0</v>
      </c>
      <c r="I166" s="77">
        <f>I167+I171</f>
        <v>0</v>
      </c>
      <c r="J166" s="61">
        <f>J167+J171</f>
        <v>0</v>
      </c>
      <c r="K166" s="79">
        <f t="shared" ref="K166:S166" si="426">K167+K171</f>
        <v>0</v>
      </c>
      <c r="L166" s="328">
        <f t="shared" si="426"/>
        <v>0</v>
      </c>
      <c r="M166" s="95">
        <f t="shared" si="426"/>
        <v>0</v>
      </c>
      <c r="N166" s="78">
        <f t="shared" si="426"/>
        <v>0</v>
      </c>
      <c r="O166" s="78">
        <f t="shared" ref="O166" si="427">O167+O171</f>
        <v>0</v>
      </c>
      <c r="P166" s="78">
        <f t="shared" si="426"/>
        <v>0</v>
      </c>
      <c r="Q166" s="78">
        <f t="shared" si="426"/>
        <v>0</v>
      </c>
      <c r="R166" s="78">
        <f t="shared" si="426"/>
        <v>0</v>
      </c>
      <c r="S166" s="79">
        <f t="shared" si="426"/>
        <v>0</v>
      </c>
      <c r="T166" s="254">
        <f t="shared" ref="T166:T173" si="428">SUM(U166:AE166)</f>
        <v>0</v>
      </c>
      <c r="U166" s="77">
        <f>U167+U171</f>
        <v>0</v>
      </c>
      <c r="V166" s="61">
        <f>V167+V171</f>
        <v>0</v>
      </c>
      <c r="W166" s="79">
        <f t="shared" ref="W166:AE166" si="429">W167+W171</f>
        <v>0</v>
      </c>
      <c r="X166" s="328">
        <f t="shared" si="429"/>
        <v>0</v>
      </c>
      <c r="Y166" s="95">
        <f t="shared" si="429"/>
        <v>0</v>
      </c>
      <c r="Z166" s="78">
        <f t="shared" si="429"/>
        <v>0</v>
      </c>
      <c r="AA166" s="78">
        <f t="shared" ref="AA166" si="430">AA167+AA171</f>
        <v>0</v>
      </c>
      <c r="AB166" s="78">
        <f t="shared" si="429"/>
        <v>0</v>
      </c>
      <c r="AC166" s="78">
        <f t="shared" si="429"/>
        <v>0</v>
      </c>
      <c r="AD166" s="78">
        <f t="shared" si="429"/>
        <v>0</v>
      </c>
      <c r="AE166" s="79">
        <f t="shared" si="429"/>
        <v>0</v>
      </c>
      <c r="AF166" s="284">
        <f t="shared" ref="AF166:AF173" si="431">SUM(AG166:AQ166)</f>
        <v>0</v>
      </c>
      <c r="AG166" s="77">
        <f>AG167+AG171</f>
        <v>0</v>
      </c>
      <c r="AH166" s="61">
        <f>AH167+AH171</f>
        <v>0</v>
      </c>
      <c r="AI166" s="79">
        <f t="shared" ref="AI166:AQ166" si="432">AI167+AI171</f>
        <v>0</v>
      </c>
      <c r="AJ166" s="328">
        <f t="shared" si="432"/>
        <v>0</v>
      </c>
      <c r="AK166" s="95">
        <f t="shared" si="432"/>
        <v>0</v>
      </c>
      <c r="AL166" s="78">
        <f t="shared" si="432"/>
        <v>0</v>
      </c>
      <c r="AM166" s="78">
        <f t="shared" ref="AM166" si="433">AM167+AM171</f>
        <v>0</v>
      </c>
      <c r="AN166" s="78">
        <f t="shared" si="432"/>
        <v>0</v>
      </c>
      <c r="AO166" s="78">
        <f t="shared" si="432"/>
        <v>0</v>
      </c>
      <c r="AP166" s="78">
        <f t="shared" si="432"/>
        <v>0</v>
      </c>
      <c r="AQ166" s="79">
        <f t="shared" si="432"/>
        <v>0</v>
      </c>
      <c r="AR166" s="213"/>
      <c r="AS166" s="89"/>
      <c r="AT166" s="427"/>
      <c r="AU166" s="427"/>
      <c r="AV166" s="427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</row>
    <row r="167" spans="1:136" s="73" customFormat="1" ht="15.75" customHeight="1" x14ac:dyDescent="0.25">
      <c r="A167" s="588">
        <v>31</v>
      </c>
      <c r="B167" s="589"/>
      <c r="C167" s="90"/>
      <c r="D167" s="584" t="s">
        <v>0</v>
      </c>
      <c r="E167" s="584"/>
      <c r="F167" s="584"/>
      <c r="G167" s="585"/>
      <c r="H167" s="75">
        <f t="shared" si="425"/>
        <v>0</v>
      </c>
      <c r="I167" s="96">
        <f>SUM(I168:I170)</f>
        <v>0</v>
      </c>
      <c r="J167" s="61">
        <f>SUM(J168:J170)</f>
        <v>0</v>
      </c>
      <c r="K167" s="79">
        <f t="shared" ref="K167:S167" si="434">SUM(K168:K170)</f>
        <v>0</v>
      </c>
      <c r="L167" s="328">
        <f t="shared" si="434"/>
        <v>0</v>
      </c>
      <c r="M167" s="95">
        <f t="shared" si="434"/>
        <v>0</v>
      </c>
      <c r="N167" s="78">
        <f t="shared" si="434"/>
        <v>0</v>
      </c>
      <c r="O167" s="78">
        <f t="shared" ref="O167" si="435">SUM(O168:O170)</f>
        <v>0</v>
      </c>
      <c r="P167" s="78">
        <f t="shared" si="434"/>
        <v>0</v>
      </c>
      <c r="Q167" s="78">
        <f t="shared" si="434"/>
        <v>0</v>
      </c>
      <c r="R167" s="78">
        <f t="shared" si="434"/>
        <v>0</v>
      </c>
      <c r="S167" s="239">
        <f t="shared" si="434"/>
        <v>0</v>
      </c>
      <c r="T167" s="270">
        <f t="shared" si="428"/>
        <v>0</v>
      </c>
      <c r="U167" s="96">
        <f>SUM(U168:U170)</f>
        <v>0</v>
      </c>
      <c r="V167" s="78">
        <f>SUM(V168:V170)</f>
        <v>0</v>
      </c>
      <c r="W167" s="79">
        <f t="shared" ref="W167:AE167" si="436">SUM(W168:W170)</f>
        <v>0</v>
      </c>
      <c r="X167" s="328">
        <f t="shared" si="436"/>
        <v>0</v>
      </c>
      <c r="Y167" s="95">
        <f t="shared" si="436"/>
        <v>0</v>
      </c>
      <c r="Z167" s="78">
        <f t="shared" si="436"/>
        <v>0</v>
      </c>
      <c r="AA167" s="78">
        <f t="shared" ref="AA167" si="437">SUM(AA168:AA170)</f>
        <v>0</v>
      </c>
      <c r="AB167" s="78">
        <f t="shared" si="436"/>
        <v>0</v>
      </c>
      <c r="AC167" s="78">
        <f t="shared" si="436"/>
        <v>0</v>
      </c>
      <c r="AD167" s="78">
        <f t="shared" si="436"/>
        <v>0</v>
      </c>
      <c r="AE167" s="239">
        <f t="shared" si="436"/>
        <v>0</v>
      </c>
      <c r="AF167" s="284">
        <f t="shared" si="431"/>
        <v>0</v>
      </c>
      <c r="AG167" s="96">
        <f>SUM(AG168:AG170)</f>
        <v>0</v>
      </c>
      <c r="AH167" s="78">
        <f>SUM(AH168:AH170)</f>
        <v>0</v>
      </c>
      <c r="AI167" s="79">
        <f t="shared" ref="AI167:AQ167" si="438">SUM(AI168:AI170)</f>
        <v>0</v>
      </c>
      <c r="AJ167" s="328">
        <f t="shared" si="438"/>
        <v>0</v>
      </c>
      <c r="AK167" s="95">
        <f t="shared" si="438"/>
        <v>0</v>
      </c>
      <c r="AL167" s="78">
        <f t="shared" si="438"/>
        <v>0</v>
      </c>
      <c r="AM167" s="78">
        <f t="shared" ref="AM167" si="439">SUM(AM168:AM170)</f>
        <v>0</v>
      </c>
      <c r="AN167" s="78">
        <f t="shared" si="438"/>
        <v>0</v>
      </c>
      <c r="AO167" s="78">
        <f t="shared" si="438"/>
        <v>0</v>
      </c>
      <c r="AP167" s="78">
        <f t="shared" si="438"/>
        <v>0</v>
      </c>
      <c r="AQ167" s="239">
        <f t="shared" si="438"/>
        <v>0</v>
      </c>
      <c r="AR167" s="213"/>
      <c r="AS167" s="108"/>
      <c r="AT167" s="199"/>
      <c r="AU167" s="199"/>
      <c r="AV167" s="199"/>
      <c r="AW167" s="74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</row>
    <row r="168" spans="1:136" s="72" customFormat="1" ht="15.75" customHeight="1" x14ac:dyDescent="0.25">
      <c r="A168" s="240"/>
      <c r="B168" s="184"/>
      <c r="C168" s="184">
        <v>311</v>
      </c>
      <c r="D168" s="586" t="s">
        <v>1</v>
      </c>
      <c r="E168" s="586"/>
      <c r="F168" s="586"/>
      <c r="G168" s="586"/>
      <c r="H168" s="76">
        <f t="shared" si="425"/>
        <v>0</v>
      </c>
      <c r="I168" s="80"/>
      <c r="J168" s="94"/>
      <c r="K168" s="82"/>
      <c r="L168" s="329"/>
      <c r="M168" s="123"/>
      <c r="N168" s="81"/>
      <c r="O168" s="81"/>
      <c r="P168" s="81"/>
      <c r="Q168" s="81"/>
      <c r="R168" s="81"/>
      <c r="S168" s="82"/>
      <c r="T168" s="262">
        <f t="shared" si="428"/>
        <v>0</v>
      </c>
      <c r="U168" s="247"/>
      <c r="V168" s="252"/>
      <c r="W168" s="248"/>
      <c r="X168" s="331"/>
      <c r="Y168" s="249"/>
      <c r="Z168" s="250"/>
      <c r="AA168" s="250"/>
      <c r="AB168" s="250"/>
      <c r="AC168" s="250"/>
      <c r="AD168" s="250"/>
      <c r="AE168" s="248"/>
      <c r="AF168" s="285">
        <f t="shared" si="431"/>
        <v>0</v>
      </c>
      <c r="AG168" s="247"/>
      <c r="AH168" s="252"/>
      <c r="AI168" s="248"/>
      <c r="AJ168" s="331"/>
      <c r="AK168" s="249"/>
      <c r="AL168" s="250"/>
      <c r="AM168" s="250"/>
      <c r="AN168" s="250"/>
      <c r="AO168" s="250"/>
      <c r="AP168" s="250"/>
      <c r="AQ168" s="248"/>
      <c r="AR168" s="213"/>
      <c r="AS168" s="89"/>
      <c r="AT168" s="427"/>
      <c r="AU168" s="427"/>
      <c r="AV168" s="427"/>
      <c r="AW168" s="73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40"/>
      <c r="B169" s="184"/>
      <c r="C169" s="184">
        <v>312</v>
      </c>
      <c r="D169" s="586" t="s">
        <v>2</v>
      </c>
      <c r="E169" s="586"/>
      <c r="F169" s="586"/>
      <c r="G169" s="587"/>
      <c r="H169" s="76">
        <f t="shared" si="425"/>
        <v>0</v>
      </c>
      <c r="I169" s="80"/>
      <c r="J169" s="94"/>
      <c r="K169" s="82"/>
      <c r="L169" s="329"/>
      <c r="M169" s="123"/>
      <c r="N169" s="81"/>
      <c r="O169" s="81"/>
      <c r="P169" s="81"/>
      <c r="Q169" s="81"/>
      <c r="R169" s="81"/>
      <c r="S169" s="82"/>
      <c r="T169" s="262">
        <f t="shared" si="428"/>
        <v>0</v>
      </c>
      <c r="U169" s="247"/>
      <c r="V169" s="252"/>
      <c r="W169" s="248"/>
      <c r="X169" s="331"/>
      <c r="Y169" s="249"/>
      <c r="Z169" s="250"/>
      <c r="AA169" s="250"/>
      <c r="AB169" s="250"/>
      <c r="AC169" s="250"/>
      <c r="AD169" s="250"/>
      <c r="AE169" s="248"/>
      <c r="AF169" s="285">
        <f t="shared" si="431"/>
        <v>0</v>
      </c>
      <c r="AG169" s="247"/>
      <c r="AH169" s="252"/>
      <c r="AI169" s="248"/>
      <c r="AJ169" s="331"/>
      <c r="AK169" s="249"/>
      <c r="AL169" s="250"/>
      <c r="AM169" s="250"/>
      <c r="AN169" s="250"/>
      <c r="AO169" s="250"/>
      <c r="AP169" s="250"/>
      <c r="AQ169" s="248"/>
      <c r="AR169" s="213"/>
      <c r="AS169" s="108"/>
      <c r="AT169" s="199"/>
      <c r="AU169" s="199"/>
      <c r="AV169" s="199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40"/>
      <c r="B170" s="184"/>
      <c r="C170" s="184">
        <v>313</v>
      </c>
      <c r="D170" s="586" t="s">
        <v>3</v>
      </c>
      <c r="E170" s="586"/>
      <c r="F170" s="586"/>
      <c r="G170" s="586"/>
      <c r="H170" s="76">
        <f t="shared" si="425"/>
        <v>0</v>
      </c>
      <c r="I170" s="80"/>
      <c r="J170" s="94"/>
      <c r="K170" s="82"/>
      <c r="L170" s="329"/>
      <c r="M170" s="123"/>
      <c r="N170" s="81"/>
      <c r="O170" s="81"/>
      <c r="P170" s="81"/>
      <c r="Q170" s="81"/>
      <c r="R170" s="81"/>
      <c r="S170" s="82"/>
      <c r="T170" s="262">
        <f t="shared" si="428"/>
        <v>0</v>
      </c>
      <c r="U170" s="247"/>
      <c r="V170" s="252"/>
      <c r="W170" s="248"/>
      <c r="X170" s="331"/>
      <c r="Y170" s="249"/>
      <c r="Z170" s="250"/>
      <c r="AA170" s="250"/>
      <c r="AB170" s="250"/>
      <c r="AC170" s="250"/>
      <c r="AD170" s="250"/>
      <c r="AE170" s="248"/>
      <c r="AF170" s="285">
        <f t="shared" si="431"/>
        <v>0</v>
      </c>
      <c r="AG170" s="247"/>
      <c r="AH170" s="252"/>
      <c r="AI170" s="248"/>
      <c r="AJ170" s="331"/>
      <c r="AK170" s="249"/>
      <c r="AL170" s="250"/>
      <c r="AM170" s="250"/>
      <c r="AN170" s="250"/>
      <c r="AO170" s="250"/>
      <c r="AP170" s="250"/>
      <c r="AQ170" s="248"/>
      <c r="AR170" s="213"/>
      <c r="AS170" s="89"/>
      <c r="AT170" s="427"/>
      <c r="AU170" s="427"/>
      <c r="AV170" s="427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3" customFormat="1" ht="15.75" customHeight="1" x14ac:dyDescent="0.25">
      <c r="A171" s="588">
        <v>32</v>
      </c>
      <c r="B171" s="589"/>
      <c r="C171" s="90"/>
      <c r="D171" s="584" t="s">
        <v>4</v>
      </c>
      <c r="E171" s="584"/>
      <c r="F171" s="584"/>
      <c r="G171" s="585"/>
      <c r="H171" s="75">
        <f t="shared" si="425"/>
        <v>0</v>
      </c>
      <c r="I171" s="77">
        <f t="shared" ref="I171:S171" si="440">SUM(I172:I175)</f>
        <v>0</v>
      </c>
      <c r="J171" s="61">
        <f t="shared" ref="J171" si="441">SUM(J172:J175)</f>
        <v>0</v>
      </c>
      <c r="K171" s="79">
        <f t="shared" si="440"/>
        <v>0</v>
      </c>
      <c r="L171" s="328">
        <f t="shared" si="440"/>
        <v>0</v>
      </c>
      <c r="M171" s="95">
        <f t="shared" si="440"/>
        <v>0</v>
      </c>
      <c r="N171" s="78">
        <f t="shared" si="440"/>
        <v>0</v>
      </c>
      <c r="O171" s="78">
        <f t="shared" ref="O171" si="442">SUM(O172:O175)</f>
        <v>0</v>
      </c>
      <c r="P171" s="78">
        <f t="shared" si="440"/>
        <v>0</v>
      </c>
      <c r="Q171" s="78">
        <f t="shared" si="440"/>
        <v>0</v>
      </c>
      <c r="R171" s="78">
        <f t="shared" si="440"/>
        <v>0</v>
      </c>
      <c r="S171" s="79">
        <f t="shared" si="440"/>
        <v>0</v>
      </c>
      <c r="T171" s="254">
        <f t="shared" si="428"/>
        <v>0</v>
      </c>
      <c r="U171" s="77">
        <f t="shared" ref="U171:AE171" si="443">SUM(U172:U175)</f>
        <v>0</v>
      </c>
      <c r="V171" s="61">
        <f t="shared" ref="V171" si="444">SUM(V172:V175)</f>
        <v>0</v>
      </c>
      <c r="W171" s="79">
        <f t="shared" si="443"/>
        <v>0</v>
      </c>
      <c r="X171" s="328">
        <f t="shared" si="443"/>
        <v>0</v>
      </c>
      <c r="Y171" s="95">
        <f t="shared" si="443"/>
        <v>0</v>
      </c>
      <c r="Z171" s="78">
        <f t="shared" si="443"/>
        <v>0</v>
      </c>
      <c r="AA171" s="78">
        <f t="shared" ref="AA171" si="445">SUM(AA172:AA175)</f>
        <v>0</v>
      </c>
      <c r="AB171" s="78">
        <f t="shared" si="443"/>
        <v>0</v>
      </c>
      <c r="AC171" s="78">
        <f t="shared" si="443"/>
        <v>0</v>
      </c>
      <c r="AD171" s="78">
        <f t="shared" si="443"/>
        <v>0</v>
      </c>
      <c r="AE171" s="79">
        <f t="shared" si="443"/>
        <v>0</v>
      </c>
      <c r="AF171" s="284">
        <f t="shared" si="431"/>
        <v>0</v>
      </c>
      <c r="AG171" s="77">
        <f t="shared" ref="AG171:AQ171" si="446">SUM(AG172:AG175)</f>
        <v>0</v>
      </c>
      <c r="AH171" s="61">
        <f t="shared" ref="AH171" si="447">SUM(AH172:AH175)</f>
        <v>0</v>
      </c>
      <c r="AI171" s="79">
        <f t="shared" si="446"/>
        <v>0</v>
      </c>
      <c r="AJ171" s="328">
        <f t="shared" si="446"/>
        <v>0</v>
      </c>
      <c r="AK171" s="95">
        <f t="shared" si="446"/>
        <v>0</v>
      </c>
      <c r="AL171" s="78">
        <f t="shared" si="446"/>
        <v>0</v>
      </c>
      <c r="AM171" s="78">
        <f t="shared" ref="AM171" si="448">SUM(AM172:AM175)</f>
        <v>0</v>
      </c>
      <c r="AN171" s="78">
        <f t="shared" si="446"/>
        <v>0</v>
      </c>
      <c r="AO171" s="78">
        <f t="shared" si="446"/>
        <v>0</v>
      </c>
      <c r="AP171" s="78">
        <f t="shared" si="446"/>
        <v>0</v>
      </c>
      <c r="AQ171" s="79">
        <f t="shared" si="446"/>
        <v>0</v>
      </c>
      <c r="AR171" s="291"/>
      <c r="AS171" s="107"/>
      <c r="AT171" s="199"/>
      <c r="AU171" s="199"/>
      <c r="AV171" s="199"/>
      <c r="AW171" s="72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</row>
    <row r="172" spans="1:136" s="72" customFormat="1" ht="15.75" customHeight="1" x14ac:dyDescent="0.25">
      <c r="A172" s="240"/>
      <c r="B172" s="184"/>
      <c r="C172" s="184">
        <v>321</v>
      </c>
      <c r="D172" s="586" t="s">
        <v>5</v>
      </c>
      <c r="E172" s="586"/>
      <c r="F172" s="586"/>
      <c r="G172" s="586"/>
      <c r="H172" s="76">
        <f t="shared" si="425"/>
        <v>0</v>
      </c>
      <c r="I172" s="80"/>
      <c r="J172" s="94"/>
      <c r="K172" s="82"/>
      <c r="L172" s="329"/>
      <c r="M172" s="123"/>
      <c r="N172" s="81"/>
      <c r="O172" s="81"/>
      <c r="P172" s="81"/>
      <c r="Q172" s="81"/>
      <c r="R172" s="81"/>
      <c r="S172" s="82"/>
      <c r="T172" s="262">
        <f t="shared" si="428"/>
        <v>0</v>
      </c>
      <c r="U172" s="247"/>
      <c r="V172" s="252"/>
      <c r="W172" s="248"/>
      <c r="X172" s="331"/>
      <c r="Y172" s="249"/>
      <c r="Z172" s="250"/>
      <c r="AA172" s="250"/>
      <c r="AB172" s="250"/>
      <c r="AC172" s="250"/>
      <c r="AD172" s="250"/>
      <c r="AE172" s="248"/>
      <c r="AF172" s="285">
        <f t="shared" si="431"/>
        <v>0</v>
      </c>
      <c r="AG172" s="247"/>
      <c r="AH172" s="252"/>
      <c r="AI172" s="248"/>
      <c r="AJ172" s="331"/>
      <c r="AK172" s="249"/>
      <c r="AL172" s="250"/>
      <c r="AM172" s="250"/>
      <c r="AN172" s="250"/>
      <c r="AO172" s="250"/>
      <c r="AP172" s="250"/>
      <c r="AQ172" s="248"/>
      <c r="AR172" s="62"/>
      <c r="AS172" s="263"/>
      <c r="AT172" s="263"/>
      <c r="AU172" s="263"/>
      <c r="AV172" s="263"/>
      <c r="AW172" s="73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 x14ac:dyDescent="0.25">
      <c r="A173" s="240"/>
      <c r="B173" s="184"/>
      <c r="C173" s="184">
        <v>322</v>
      </c>
      <c r="D173" s="586" t="s">
        <v>6</v>
      </c>
      <c r="E173" s="586"/>
      <c r="F173" s="586"/>
      <c r="G173" s="586"/>
      <c r="H173" s="76">
        <f t="shared" si="425"/>
        <v>0</v>
      </c>
      <c r="I173" s="80"/>
      <c r="J173" s="94"/>
      <c r="K173" s="82"/>
      <c r="L173" s="329"/>
      <c r="M173" s="123"/>
      <c r="N173" s="81"/>
      <c r="O173" s="81"/>
      <c r="P173" s="81"/>
      <c r="Q173" s="81"/>
      <c r="R173" s="81"/>
      <c r="S173" s="82"/>
      <c r="T173" s="262">
        <f t="shared" si="428"/>
        <v>0</v>
      </c>
      <c r="U173" s="247"/>
      <c r="V173" s="252"/>
      <c r="W173" s="248"/>
      <c r="X173" s="331"/>
      <c r="Y173" s="249"/>
      <c r="Z173" s="250"/>
      <c r="AA173" s="250"/>
      <c r="AB173" s="250"/>
      <c r="AC173" s="250"/>
      <c r="AD173" s="250"/>
      <c r="AE173" s="248"/>
      <c r="AF173" s="285">
        <f t="shared" si="431"/>
        <v>0</v>
      </c>
      <c r="AG173" s="247"/>
      <c r="AH173" s="252"/>
      <c r="AI173" s="248"/>
      <c r="AJ173" s="331"/>
      <c r="AK173" s="249"/>
      <c r="AL173" s="250"/>
      <c r="AM173" s="250"/>
      <c r="AN173" s="250"/>
      <c r="AO173" s="250"/>
      <c r="AP173" s="250"/>
      <c r="AQ173" s="248"/>
      <c r="AR173" s="74"/>
      <c r="AS173" s="107"/>
      <c r="AT173" s="107"/>
      <c r="AU173" s="107"/>
      <c r="AV173" s="107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40"/>
      <c r="B174" s="184"/>
      <c r="C174" s="184">
        <v>323</v>
      </c>
      <c r="D174" s="586" t="s">
        <v>7</v>
      </c>
      <c r="E174" s="586"/>
      <c r="F174" s="586"/>
      <c r="G174" s="586"/>
      <c r="H174" s="76">
        <f>SUM(I174:S174)</f>
        <v>0</v>
      </c>
      <c r="I174" s="80"/>
      <c r="J174" s="94"/>
      <c r="K174" s="82"/>
      <c r="L174" s="329"/>
      <c r="M174" s="123"/>
      <c r="N174" s="81"/>
      <c r="O174" s="81"/>
      <c r="P174" s="81"/>
      <c r="Q174" s="81"/>
      <c r="R174" s="81"/>
      <c r="S174" s="82"/>
      <c r="T174" s="262">
        <f>SUM(U174:AE174)</f>
        <v>0</v>
      </c>
      <c r="U174" s="247"/>
      <c r="V174" s="252"/>
      <c r="W174" s="248"/>
      <c r="X174" s="331"/>
      <c r="Y174" s="249"/>
      <c r="Z174" s="250"/>
      <c r="AA174" s="250"/>
      <c r="AB174" s="250"/>
      <c r="AC174" s="250"/>
      <c r="AD174" s="250"/>
      <c r="AE174" s="248"/>
      <c r="AF174" s="285">
        <f>SUM(AG174:AQ174)</f>
        <v>0</v>
      </c>
      <c r="AG174" s="247"/>
      <c r="AH174" s="252"/>
      <c r="AI174" s="248"/>
      <c r="AJ174" s="331"/>
      <c r="AK174" s="249"/>
      <c r="AL174" s="250"/>
      <c r="AM174" s="250"/>
      <c r="AN174" s="250"/>
      <c r="AO174" s="250"/>
      <c r="AP174" s="250"/>
      <c r="AQ174" s="248"/>
      <c r="AR174" s="74"/>
      <c r="AS174" s="339"/>
      <c r="AT174" s="339"/>
      <c r="AU174" s="339"/>
      <c r="AV174" s="339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2" customFormat="1" ht="15.75" customHeight="1" x14ac:dyDescent="0.25">
      <c r="A175" s="240"/>
      <c r="B175" s="184"/>
      <c r="C175" s="184">
        <v>329</v>
      </c>
      <c r="D175" s="586" t="s">
        <v>8</v>
      </c>
      <c r="E175" s="586"/>
      <c r="F175" s="586"/>
      <c r="G175" s="587"/>
      <c r="H175" s="76">
        <f t="shared" ref="H175" si="449">SUM(I175:S175)</f>
        <v>0</v>
      </c>
      <c r="I175" s="80"/>
      <c r="J175" s="94"/>
      <c r="K175" s="82"/>
      <c r="L175" s="329"/>
      <c r="M175" s="123"/>
      <c r="N175" s="81"/>
      <c r="O175" s="81"/>
      <c r="P175" s="81"/>
      <c r="Q175" s="81"/>
      <c r="R175" s="81"/>
      <c r="S175" s="82"/>
      <c r="T175" s="262">
        <f t="shared" ref="T175" si="450">SUM(U175:AE175)</f>
        <v>0</v>
      </c>
      <c r="U175" s="247"/>
      <c r="V175" s="252"/>
      <c r="W175" s="248"/>
      <c r="X175" s="331"/>
      <c r="Y175" s="249"/>
      <c r="Z175" s="250"/>
      <c r="AA175" s="250"/>
      <c r="AB175" s="250"/>
      <c r="AC175" s="250"/>
      <c r="AD175" s="250"/>
      <c r="AE175" s="248"/>
      <c r="AF175" s="285">
        <f t="shared" ref="AF175" si="451">SUM(AG175:AQ175)</f>
        <v>0</v>
      </c>
      <c r="AG175" s="247"/>
      <c r="AH175" s="252"/>
      <c r="AI175" s="248"/>
      <c r="AJ175" s="331"/>
      <c r="AK175" s="249"/>
      <c r="AL175" s="250"/>
      <c r="AM175" s="250"/>
      <c r="AN175" s="250"/>
      <c r="AO175" s="250"/>
      <c r="AP175" s="250"/>
      <c r="AQ175" s="248"/>
      <c r="AR175" s="73"/>
      <c r="AS175" s="339"/>
      <c r="AT175" s="339"/>
      <c r="AU175" s="339"/>
      <c r="AV175" s="339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</row>
    <row r="176" spans="1:136" s="296" customFormat="1" ht="12.75" customHeight="1" x14ac:dyDescent="0.25">
      <c r="A176" s="294"/>
      <c r="B176" s="295"/>
      <c r="D176" s="297"/>
      <c r="E176" s="297"/>
      <c r="F176" s="297"/>
      <c r="G176" s="297"/>
      <c r="I176" s="590"/>
      <c r="J176" s="590"/>
      <c r="K176" s="590"/>
      <c r="L176" s="590"/>
      <c r="M176" s="590"/>
      <c r="N176" s="590"/>
      <c r="O176" s="590"/>
      <c r="P176" s="590"/>
      <c r="Q176" s="590"/>
      <c r="R176" s="590"/>
      <c r="S176" s="590"/>
      <c r="T176" s="431"/>
      <c r="U176" s="590" t="s">
        <v>129</v>
      </c>
      <c r="V176" s="590"/>
      <c r="W176" s="590"/>
      <c r="X176" s="590"/>
      <c r="Y176" s="590"/>
      <c r="Z176" s="590"/>
      <c r="AA176" s="590"/>
      <c r="AB176" s="590"/>
      <c r="AC176" s="590"/>
      <c r="AD176" s="590"/>
      <c r="AE176" s="590"/>
      <c r="AG176" s="590" t="s">
        <v>129</v>
      </c>
      <c r="AH176" s="590"/>
      <c r="AI176" s="590"/>
      <c r="AJ176" s="590"/>
      <c r="AK176" s="590"/>
      <c r="AL176" s="590"/>
      <c r="AM176" s="590"/>
      <c r="AN176" s="590"/>
      <c r="AO176" s="590"/>
      <c r="AP176" s="590"/>
      <c r="AQ176" s="591"/>
      <c r="AR176" s="72"/>
      <c r="AS176" s="341"/>
      <c r="AT176" s="341"/>
      <c r="AU176" s="341"/>
      <c r="AV176" s="341"/>
      <c r="AW176" s="72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300"/>
      <c r="BQ176" s="300"/>
      <c r="BR176" s="300"/>
      <c r="BS176" s="300"/>
      <c r="BT176" s="300"/>
      <c r="BU176" s="300"/>
      <c r="BV176" s="300"/>
      <c r="BW176" s="300"/>
      <c r="BX176" s="300"/>
      <c r="BY176" s="300"/>
      <c r="BZ176" s="300"/>
      <c r="CA176" s="300"/>
      <c r="CB176" s="300"/>
      <c r="CC176" s="300"/>
      <c r="CD176" s="300"/>
      <c r="CE176" s="300"/>
      <c r="CF176" s="300"/>
      <c r="CG176" s="300"/>
      <c r="CH176" s="300"/>
      <c r="CI176" s="300"/>
      <c r="CJ176" s="300"/>
      <c r="CK176" s="300"/>
      <c r="CL176" s="300"/>
      <c r="CM176" s="300"/>
      <c r="CN176" s="300"/>
      <c r="CO176" s="300"/>
      <c r="CP176" s="300"/>
      <c r="CQ176" s="300"/>
      <c r="CR176" s="300"/>
      <c r="CS176" s="300"/>
      <c r="CT176" s="300"/>
      <c r="CU176" s="300"/>
      <c r="CV176" s="300"/>
      <c r="CW176" s="300"/>
      <c r="CX176" s="300"/>
      <c r="CY176" s="300"/>
      <c r="CZ176" s="300"/>
      <c r="DA176" s="300"/>
      <c r="DB176" s="300"/>
      <c r="DC176" s="300"/>
      <c r="DD176" s="300"/>
      <c r="DE176" s="300"/>
      <c r="DF176" s="300"/>
      <c r="DG176" s="300"/>
      <c r="DH176" s="300"/>
      <c r="DI176" s="300"/>
      <c r="DJ176" s="300"/>
      <c r="DK176" s="300"/>
      <c r="DL176" s="300"/>
      <c r="DM176" s="300"/>
      <c r="DN176" s="300"/>
      <c r="DO176" s="300"/>
      <c r="DP176" s="300"/>
      <c r="DQ176" s="300"/>
      <c r="DR176" s="300"/>
      <c r="DS176" s="300"/>
      <c r="DT176" s="300"/>
      <c r="DU176" s="300"/>
      <c r="DV176" s="300"/>
      <c r="DW176" s="300"/>
      <c r="DX176" s="300"/>
      <c r="DY176" s="300"/>
      <c r="DZ176" s="300"/>
      <c r="EA176" s="300"/>
      <c r="EB176" s="300"/>
      <c r="EC176" s="300"/>
      <c r="ED176" s="300"/>
      <c r="EE176" s="300"/>
      <c r="EF176" s="300"/>
    </row>
    <row r="177" spans="1:136" s="62" customFormat="1" ht="10.5" customHeight="1" x14ac:dyDescent="0.25">
      <c r="A177" s="242"/>
      <c r="B177" s="87"/>
      <c r="C177" s="87"/>
      <c r="D177" s="88"/>
      <c r="E177" s="88"/>
      <c r="F177" s="88"/>
      <c r="G177" s="88"/>
      <c r="H177" s="91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1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1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131"/>
      <c r="AR177" s="72"/>
      <c r="AS177" s="265"/>
      <c r="AT177" s="265"/>
      <c r="AU177" s="265"/>
      <c r="AV177" s="265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</row>
    <row r="178" spans="1:136" s="74" customFormat="1" ht="25.9" customHeight="1" x14ac:dyDescent="0.25">
      <c r="A178" s="593" t="s">
        <v>297</v>
      </c>
      <c r="B178" s="594"/>
      <c r="C178" s="594"/>
      <c r="D178" s="595" t="s">
        <v>298</v>
      </c>
      <c r="E178" s="595"/>
      <c r="F178" s="595"/>
      <c r="G178" s="596"/>
      <c r="H178" s="83">
        <f t="shared" ref="H178:H186" si="452">SUM(I178:S178)</f>
        <v>0</v>
      </c>
      <c r="I178" s="84">
        <f>I179</f>
        <v>0</v>
      </c>
      <c r="J178" s="311">
        <f t="shared" ref="J178:S178" si="453">J179</f>
        <v>0</v>
      </c>
      <c r="K178" s="86">
        <f t="shared" si="453"/>
        <v>0</v>
      </c>
      <c r="L178" s="327">
        <f t="shared" si="453"/>
        <v>0</v>
      </c>
      <c r="M178" s="125">
        <f t="shared" si="453"/>
        <v>0</v>
      </c>
      <c r="N178" s="85">
        <f t="shared" si="453"/>
        <v>0</v>
      </c>
      <c r="O178" s="85">
        <f t="shared" si="453"/>
        <v>0</v>
      </c>
      <c r="P178" s="85">
        <f t="shared" si="453"/>
        <v>0</v>
      </c>
      <c r="Q178" s="85">
        <f t="shared" si="453"/>
        <v>0</v>
      </c>
      <c r="R178" s="85">
        <f t="shared" si="453"/>
        <v>0</v>
      </c>
      <c r="S178" s="86">
        <f t="shared" si="453"/>
        <v>0</v>
      </c>
      <c r="T178" s="267">
        <f t="shared" ref="T178:T186" si="454">SUM(U178:AE178)</f>
        <v>0</v>
      </c>
      <c r="U178" s="84">
        <f>U179</f>
        <v>0</v>
      </c>
      <c r="V178" s="311">
        <f t="shared" ref="V178" si="455">V179</f>
        <v>0</v>
      </c>
      <c r="W178" s="86">
        <f t="shared" ref="W178" si="456">W179</f>
        <v>0</v>
      </c>
      <c r="X178" s="327">
        <f t="shared" ref="X178" si="457">X179</f>
        <v>0</v>
      </c>
      <c r="Y178" s="125">
        <f t="shared" ref="Y178" si="458">Y179</f>
        <v>0</v>
      </c>
      <c r="Z178" s="85">
        <f t="shared" ref="Z178" si="459">Z179</f>
        <v>0</v>
      </c>
      <c r="AA178" s="85">
        <f t="shared" ref="AA178" si="460">AA179</f>
        <v>0</v>
      </c>
      <c r="AB178" s="85">
        <f t="shared" ref="AB178" si="461">AB179</f>
        <v>0</v>
      </c>
      <c r="AC178" s="85">
        <f t="shared" ref="AC178" si="462">AC179</f>
        <v>0</v>
      </c>
      <c r="AD178" s="85">
        <f t="shared" ref="AD178" si="463">AD179</f>
        <v>0</v>
      </c>
      <c r="AE178" s="86">
        <f t="shared" ref="AE178" si="464">AE179</f>
        <v>0</v>
      </c>
      <c r="AF178" s="283">
        <f t="shared" ref="AF178:AF186" si="465">SUM(AG178:AQ178)</f>
        <v>0</v>
      </c>
      <c r="AG178" s="84">
        <f>AG179</f>
        <v>0</v>
      </c>
      <c r="AH178" s="311">
        <f t="shared" ref="AH178" si="466">AH179</f>
        <v>0</v>
      </c>
      <c r="AI178" s="86">
        <f t="shared" ref="AI178" si="467">AI179</f>
        <v>0</v>
      </c>
      <c r="AJ178" s="327">
        <f t="shared" ref="AJ178" si="468">AJ179</f>
        <v>0</v>
      </c>
      <c r="AK178" s="125">
        <f t="shared" ref="AK178" si="469">AK179</f>
        <v>0</v>
      </c>
      <c r="AL178" s="85">
        <f t="shared" ref="AL178" si="470">AL179</f>
        <v>0</v>
      </c>
      <c r="AM178" s="85">
        <f t="shared" ref="AM178" si="471">AM179</f>
        <v>0</v>
      </c>
      <c r="AN178" s="85">
        <f t="shared" ref="AN178" si="472">AN179</f>
        <v>0</v>
      </c>
      <c r="AO178" s="85">
        <f t="shared" ref="AO178" si="473">AO179</f>
        <v>0</v>
      </c>
      <c r="AP178" s="85">
        <f t="shared" ref="AP178" si="474">AP179</f>
        <v>0</v>
      </c>
      <c r="AQ178" s="86">
        <f t="shared" ref="AQ178" si="475">AQ179</f>
        <v>0</v>
      </c>
      <c r="AR178" s="72"/>
      <c r="AS178" s="265"/>
      <c r="AT178" s="265"/>
      <c r="AU178" s="265"/>
      <c r="AV178" s="265"/>
      <c r="AW178" s="72"/>
      <c r="AX178" s="72"/>
      <c r="AY178" s="10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197"/>
      <c r="ED178" s="197"/>
      <c r="EE178" s="197"/>
      <c r="EF178" s="197"/>
    </row>
    <row r="179" spans="1:136" s="74" customFormat="1" ht="15.75" customHeight="1" x14ac:dyDescent="0.25">
      <c r="A179" s="502">
        <v>3</v>
      </c>
      <c r="B179" s="68"/>
      <c r="C179" s="90"/>
      <c r="D179" s="584" t="s">
        <v>16</v>
      </c>
      <c r="E179" s="584"/>
      <c r="F179" s="584"/>
      <c r="G179" s="585"/>
      <c r="H179" s="75">
        <f t="shared" si="452"/>
        <v>0</v>
      </c>
      <c r="I179" s="77">
        <f>I180+I185</f>
        <v>0</v>
      </c>
      <c r="J179" s="61">
        <f t="shared" ref="J179:S179" si="476">J180+J185</f>
        <v>0</v>
      </c>
      <c r="K179" s="79">
        <f t="shared" si="476"/>
        <v>0</v>
      </c>
      <c r="L179" s="328">
        <f t="shared" si="476"/>
        <v>0</v>
      </c>
      <c r="M179" s="95">
        <f t="shared" si="476"/>
        <v>0</v>
      </c>
      <c r="N179" s="78">
        <f t="shared" si="476"/>
        <v>0</v>
      </c>
      <c r="O179" s="78">
        <f t="shared" si="476"/>
        <v>0</v>
      </c>
      <c r="P179" s="78">
        <f t="shared" si="476"/>
        <v>0</v>
      </c>
      <c r="Q179" s="78">
        <f t="shared" si="476"/>
        <v>0</v>
      </c>
      <c r="R179" s="78">
        <f t="shared" si="476"/>
        <v>0</v>
      </c>
      <c r="S179" s="79">
        <f t="shared" si="476"/>
        <v>0</v>
      </c>
      <c r="T179" s="254">
        <f t="shared" si="454"/>
        <v>0</v>
      </c>
      <c r="U179" s="77">
        <f>U180+U185</f>
        <v>0</v>
      </c>
      <c r="V179" s="61">
        <f t="shared" ref="V179" si="477">V180+V185</f>
        <v>0</v>
      </c>
      <c r="W179" s="79">
        <f t="shared" ref="W179" si="478">W180+W185</f>
        <v>0</v>
      </c>
      <c r="X179" s="328">
        <f t="shared" ref="X179" si="479">X180+X185</f>
        <v>0</v>
      </c>
      <c r="Y179" s="95">
        <f t="shared" ref="Y179" si="480">Y180+Y185</f>
        <v>0</v>
      </c>
      <c r="Z179" s="78">
        <f t="shared" ref="Z179" si="481">Z180+Z185</f>
        <v>0</v>
      </c>
      <c r="AA179" s="78">
        <f t="shared" ref="AA179" si="482">AA180+AA185</f>
        <v>0</v>
      </c>
      <c r="AB179" s="78">
        <f t="shared" ref="AB179" si="483">AB180+AB185</f>
        <v>0</v>
      </c>
      <c r="AC179" s="78">
        <f t="shared" ref="AC179" si="484">AC180+AC185</f>
        <v>0</v>
      </c>
      <c r="AD179" s="78">
        <f t="shared" ref="AD179" si="485">AD180+AD185</f>
        <v>0</v>
      </c>
      <c r="AE179" s="79">
        <f t="shared" ref="AE179" si="486">AE180+AE185</f>
        <v>0</v>
      </c>
      <c r="AF179" s="284">
        <f t="shared" si="465"/>
        <v>0</v>
      </c>
      <c r="AG179" s="77">
        <f>AG180+AG185</f>
        <v>0</v>
      </c>
      <c r="AH179" s="61">
        <f t="shared" ref="AH179" si="487">AH180+AH185</f>
        <v>0</v>
      </c>
      <c r="AI179" s="79">
        <f t="shared" ref="AI179" si="488">AI180+AI185</f>
        <v>0</v>
      </c>
      <c r="AJ179" s="328">
        <f t="shared" ref="AJ179" si="489">AJ180+AJ185</f>
        <v>0</v>
      </c>
      <c r="AK179" s="95">
        <f t="shared" ref="AK179" si="490">AK180+AK185</f>
        <v>0</v>
      </c>
      <c r="AL179" s="78">
        <f t="shared" ref="AL179" si="491">AL180+AL185</f>
        <v>0</v>
      </c>
      <c r="AM179" s="78">
        <f t="shared" ref="AM179" si="492">AM180+AM185</f>
        <v>0</v>
      </c>
      <c r="AN179" s="78">
        <f t="shared" ref="AN179" si="493">AN180+AN185</f>
        <v>0</v>
      </c>
      <c r="AO179" s="78">
        <f t="shared" ref="AO179" si="494">AO180+AO185</f>
        <v>0</v>
      </c>
      <c r="AP179" s="78">
        <f>AP180+AP185</f>
        <v>0</v>
      </c>
      <c r="AQ179" s="79">
        <f t="shared" ref="AQ179" si="495">AQ180+AQ185</f>
        <v>0</v>
      </c>
      <c r="AR179" s="72"/>
      <c r="AS179" s="265"/>
      <c r="AT179" s="265"/>
      <c r="AU179" s="265"/>
      <c r="AV179" s="265"/>
      <c r="AW179" s="72"/>
      <c r="AX179" s="72"/>
      <c r="AY179" s="10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  <c r="DY179" s="197"/>
      <c r="DZ179" s="197"/>
      <c r="EA179" s="197"/>
      <c r="EB179" s="197"/>
      <c r="EC179" s="197"/>
      <c r="ED179" s="197"/>
      <c r="EE179" s="197"/>
      <c r="EF179" s="197"/>
    </row>
    <row r="180" spans="1:136" s="73" customFormat="1" ht="15.75" customHeight="1" x14ac:dyDescent="0.25">
      <c r="A180" s="588">
        <v>32</v>
      </c>
      <c r="B180" s="589"/>
      <c r="C180" s="90"/>
      <c r="D180" s="584" t="s">
        <v>4</v>
      </c>
      <c r="E180" s="584"/>
      <c r="F180" s="584"/>
      <c r="G180" s="585"/>
      <c r="H180" s="75">
        <f t="shared" si="452"/>
        <v>0</v>
      </c>
      <c r="I180" s="77">
        <f>SUM(I181:I184)</f>
        <v>0</v>
      </c>
      <c r="J180" s="61">
        <f t="shared" ref="J180:S180" si="496">SUM(J181:J184)</f>
        <v>0</v>
      </c>
      <c r="K180" s="79">
        <f t="shared" si="496"/>
        <v>0</v>
      </c>
      <c r="L180" s="328">
        <f t="shared" si="496"/>
        <v>0</v>
      </c>
      <c r="M180" s="95">
        <f t="shared" si="496"/>
        <v>0</v>
      </c>
      <c r="N180" s="78">
        <f t="shared" si="496"/>
        <v>0</v>
      </c>
      <c r="O180" s="78">
        <f t="shared" si="496"/>
        <v>0</v>
      </c>
      <c r="P180" s="78">
        <f t="shared" si="496"/>
        <v>0</v>
      </c>
      <c r="Q180" s="78">
        <f t="shared" si="496"/>
        <v>0</v>
      </c>
      <c r="R180" s="78">
        <f t="shared" si="496"/>
        <v>0</v>
      </c>
      <c r="S180" s="79">
        <f t="shared" si="496"/>
        <v>0</v>
      </c>
      <c r="T180" s="254">
        <f t="shared" si="454"/>
        <v>0</v>
      </c>
      <c r="U180" s="77">
        <f>SUM(U181:U184)</f>
        <v>0</v>
      </c>
      <c r="V180" s="61">
        <f t="shared" ref="V180" si="497">SUM(V181:V184)</f>
        <v>0</v>
      </c>
      <c r="W180" s="79">
        <f t="shared" ref="W180" si="498">SUM(W181:W184)</f>
        <v>0</v>
      </c>
      <c r="X180" s="328">
        <f t="shared" ref="X180" si="499">SUM(X181:X184)</f>
        <v>0</v>
      </c>
      <c r="Y180" s="95">
        <f t="shared" ref="Y180" si="500">SUM(Y181:Y184)</f>
        <v>0</v>
      </c>
      <c r="Z180" s="78">
        <f t="shared" ref="Z180" si="501">SUM(Z181:Z184)</f>
        <v>0</v>
      </c>
      <c r="AA180" s="78">
        <f t="shared" ref="AA180" si="502">SUM(AA181:AA184)</f>
        <v>0</v>
      </c>
      <c r="AB180" s="78">
        <f t="shared" ref="AB180" si="503">SUM(AB181:AB184)</f>
        <v>0</v>
      </c>
      <c r="AC180" s="78">
        <f t="shared" ref="AC180" si="504">SUM(AC181:AC184)</f>
        <v>0</v>
      </c>
      <c r="AD180" s="78">
        <f t="shared" ref="AD180" si="505">SUM(AD181:AD184)</f>
        <v>0</v>
      </c>
      <c r="AE180" s="79">
        <f t="shared" ref="AE180" si="506">SUM(AE181:AE184)</f>
        <v>0</v>
      </c>
      <c r="AF180" s="284">
        <f t="shared" si="465"/>
        <v>0</v>
      </c>
      <c r="AG180" s="77">
        <f>SUM(AG181:AG184)</f>
        <v>0</v>
      </c>
      <c r="AH180" s="61">
        <f t="shared" ref="AH180" si="507">SUM(AH181:AH184)</f>
        <v>0</v>
      </c>
      <c r="AI180" s="79">
        <f t="shared" ref="AI180" si="508">SUM(AI181:AI184)</f>
        <v>0</v>
      </c>
      <c r="AJ180" s="328">
        <f t="shared" ref="AJ180" si="509">SUM(AJ181:AJ184)</f>
        <v>0</v>
      </c>
      <c r="AK180" s="95">
        <f t="shared" ref="AK180" si="510">SUM(AK181:AK184)</f>
        <v>0</v>
      </c>
      <c r="AL180" s="78">
        <f t="shared" ref="AL180" si="511">SUM(AL181:AL184)</f>
        <v>0</v>
      </c>
      <c r="AM180" s="78">
        <f t="shared" ref="AM180" si="512">SUM(AM181:AM184)</f>
        <v>0</v>
      </c>
      <c r="AN180" s="78">
        <f>SUM(AN181:AN184)</f>
        <v>0</v>
      </c>
      <c r="AO180" s="78">
        <f t="shared" ref="AO180" si="513">SUM(AO181:AO184)</f>
        <v>0</v>
      </c>
      <c r="AP180" s="78">
        <f t="shared" ref="AP180" si="514">SUM(AP181:AP184)</f>
        <v>0</v>
      </c>
      <c r="AQ180" s="79">
        <f t="shared" ref="AQ180" si="515">SUM(AQ181:AQ184)</f>
        <v>0</v>
      </c>
      <c r="AR180" s="72"/>
      <c r="AS180" s="265"/>
      <c r="AT180" s="265"/>
      <c r="AU180" s="265"/>
      <c r="AV180" s="265"/>
      <c r="AW180" s="72"/>
      <c r="AX180" s="72"/>
      <c r="AY180" s="108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</row>
    <row r="181" spans="1:136" s="72" customFormat="1" ht="15.75" customHeight="1" x14ac:dyDescent="0.25">
      <c r="A181" s="240"/>
      <c r="B181" s="184"/>
      <c r="C181" s="184">
        <v>321</v>
      </c>
      <c r="D181" s="586" t="s">
        <v>5</v>
      </c>
      <c r="E181" s="586"/>
      <c r="F181" s="586"/>
      <c r="G181" s="586"/>
      <c r="H181" s="76">
        <f t="shared" si="452"/>
        <v>0</v>
      </c>
      <c r="I181" s="80"/>
      <c r="J181" s="94"/>
      <c r="K181" s="82"/>
      <c r="L181" s="329"/>
      <c r="M181" s="123"/>
      <c r="N181" s="81"/>
      <c r="O181" s="81"/>
      <c r="P181" s="81"/>
      <c r="Q181" s="81"/>
      <c r="R181" s="81"/>
      <c r="S181" s="82"/>
      <c r="T181" s="262">
        <f t="shared" si="454"/>
        <v>0</v>
      </c>
      <c r="U181" s="247"/>
      <c r="V181" s="252"/>
      <c r="W181" s="248"/>
      <c r="X181" s="331"/>
      <c r="Y181" s="249"/>
      <c r="Z181" s="250"/>
      <c r="AA181" s="250"/>
      <c r="AB181" s="250"/>
      <c r="AC181" s="250"/>
      <c r="AD181" s="250"/>
      <c r="AE181" s="248"/>
      <c r="AF181" s="285">
        <f t="shared" si="465"/>
        <v>0</v>
      </c>
      <c r="AG181" s="247"/>
      <c r="AH181" s="252"/>
      <c r="AI181" s="248"/>
      <c r="AJ181" s="331"/>
      <c r="AK181" s="249"/>
      <c r="AL181" s="250"/>
      <c r="AM181" s="250"/>
      <c r="AN181" s="250"/>
      <c r="AO181" s="250"/>
      <c r="AP181" s="250"/>
      <c r="AQ181" s="248"/>
      <c r="AR181" s="73"/>
      <c r="AS181" s="265"/>
      <c r="AT181" s="265"/>
      <c r="AU181" s="265"/>
      <c r="AV181" s="265"/>
      <c r="AW181" s="73"/>
      <c r="AX181" s="73"/>
      <c r="AY181" s="129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40"/>
      <c r="B182" s="184"/>
      <c r="C182" s="184">
        <v>322</v>
      </c>
      <c r="D182" s="586" t="s">
        <v>6</v>
      </c>
      <c r="E182" s="586"/>
      <c r="F182" s="586"/>
      <c r="G182" s="586"/>
      <c r="H182" s="76">
        <f t="shared" si="452"/>
        <v>0</v>
      </c>
      <c r="I182" s="80"/>
      <c r="J182" s="94"/>
      <c r="K182" s="82"/>
      <c r="L182" s="329"/>
      <c r="M182" s="123"/>
      <c r="N182" s="81"/>
      <c r="O182" s="81"/>
      <c r="P182" s="81"/>
      <c r="Q182" s="81"/>
      <c r="R182" s="81"/>
      <c r="S182" s="82"/>
      <c r="T182" s="262">
        <f t="shared" si="454"/>
        <v>0</v>
      </c>
      <c r="U182" s="247"/>
      <c r="V182" s="252"/>
      <c r="W182" s="248"/>
      <c r="X182" s="331"/>
      <c r="Y182" s="249"/>
      <c r="Z182" s="250"/>
      <c r="AA182" s="250"/>
      <c r="AB182" s="250"/>
      <c r="AC182" s="250"/>
      <c r="AD182" s="250"/>
      <c r="AE182" s="248"/>
      <c r="AF182" s="285">
        <f t="shared" si="465"/>
        <v>0</v>
      </c>
      <c r="AG182" s="247"/>
      <c r="AH182" s="252"/>
      <c r="AI182" s="248"/>
      <c r="AJ182" s="331"/>
      <c r="AK182" s="249"/>
      <c r="AL182" s="250"/>
      <c r="AM182" s="250"/>
      <c r="AN182" s="250"/>
      <c r="AO182" s="250"/>
      <c r="AP182" s="250"/>
      <c r="AQ182" s="248"/>
      <c r="AS182" s="341"/>
      <c r="AT182" s="341"/>
      <c r="AU182" s="341"/>
      <c r="AV182" s="341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 x14ac:dyDescent="0.25">
      <c r="A183" s="240"/>
      <c r="B183" s="184"/>
      <c r="C183" s="184">
        <v>323</v>
      </c>
      <c r="D183" s="586" t="s">
        <v>7</v>
      </c>
      <c r="E183" s="586"/>
      <c r="F183" s="586"/>
      <c r="G183" s="586"/>
      <c r="H183" s="76">
        <f t="shared" si="452"/>
        <v>0</v>
      </c>
      <c r="I183" s="80"/>
      <c r="J183" s="94"/>
      <c r="K183" s="82"/>
      <c r="L183" s="329"/>
      <c r="M183" s="123"/>
      <c r="N183" s="81"/>
      <c r="O183" s="81"/>
      <c r="P183" s="81"/>
      <c r="Q183" s="81"/>
      <c r="R183" s="81"/>
      <c r="S183" s="82"/>
      <c r="T183" s="262">
        <f t="shared" si="454"/>
        <v>0</v>
      </c>
      <c r="U183" s="247"/>
      <c r="V183" s="252"/>
      <c r="W183" s="248"/>
      <c r="X183" s="331"/>
      <c r="Y183" s="249"/>
      <c r="Z183" s="250"/>
      <c r="AA183" s="250"/>
      <c r="AB183" s="250"/>
      <c r="AC183" s="250"/>
      <c r="AD183" s="250"/>
      <c r="AE183" s="248"/>
      <c r="AF183" s="285">
        <f t="shared" si="465"/>
        <v>0</v>
      </c>
      <c r="AG183" s="247"/>
      <c r="AH183" s="252"/>
      <c r="AI183" s="248"/>
      <c r="AJ183" s="331"/>
      <c r="AK183" s="249"/>
      <c r="AL183" s="250"/>
      <c r="AM183" s="250"/>
      <c r="AN183" s="250"/>
      <c r="AO183" s="250"/>
      <c r="AP183" s="250"/>
      <c r="AQ183" s="248"/>
      <c r="AS183" s="265"/>
      <c r="AT183" s="265"/>
      <c r="AU183" s="265"/>
      <c r="AV183" s="265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40"/>
      <c r="B184" s="184"/>
      <c r="C184" s="184">
        <v>329</v>
      </c>
      <c r="D184" s="586" t="s">
        <v>8</v>
      </c>
      <c r="E184" s="586"/>
      <c r="F184" s="586"/>
      <c r="G184" s="587"/>
      <c r="H184" s="76">
        <f t="shared" si="452"/>
        <v>0</v>
      </c>
      <c r="I184" s="80"/>
      <c r="J184" s="94"/>
      <c r="K184" s="82"/>
      <c r="L184" s="329"/>
      <c r="M184" s="123"/>
      <c r="N184" s="81"/>
      <c r="O184" s="81"/>
      <c r="P184" s="81"/>
      <c r="Q184" s="81"/>
      <c r="R184" s="81"/>
      <c r="S184" s="82"/>
      <c r="T184" s="262">
        <f t="shared" si="454"/>
        <v>0</v>
      </c>
      <c r="U184" s="247"/>
      <c r="V184" s="252"/>
      <c r="W184" s="248"/>
      <c r="X184" s="331"/>
      <c r="Y184" s="249"/>
      <c r="Z184" s="250"/>
      <c r="AA184" s="250"/>
      <c r="AB184" s="250"/>
      <c r="AC184" s="250"/>
      <c r="AD184" s="250"/>
      <c r="AE184" s="248"/>
      <c r="AF184" s="285">
        <f t="shared" si="465"/>
        <v>0</v>
      </c>
      <c r="AG184" s="247"/>
      <c r="AH184" s="252"/>
      <c r="AI184" s="248"/>
      <c r="AJ184" s="331"/>
      <c r="AK184" s="249"/>
      <c r="AL184" s="250"/>
      <c r="AM184" s="250"/>
      <c r="AN184" s="250"/>
      <c r="AO184" s="250"/>
      <c r="AP184" s="250"/>
      <c r="AQ184" s="248"/>
      <c r="AS184" s="265"/>
      <c r="AT184" s="265"/>
      <c r="AU184" s="265"/>
      <c r="AV184" s="265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3" customFormat="1" ht="32.25" customHeight="1" x14ac:dyDescent="0.25">
      <c r="A185" s="588">
        <v>37</v>
      </c>
      <c r="B185" s="589"/>
      <c r="C185" s="90"/>
      <c r="D185" s="584" t="s">
        <v>268</v>
      </c>
      <c r="E185" s="584"/>
      <c r="F185" s="584"/>
      <c r="G185" s="585"/>
      <c r="H185" s="75">
        <f t="shared" si="452"/>
        <v>0</v>
      </c>
      <c r="I185" s="77">
        <f>I186</f>
        <v>0</v>
      </c>
      <c r="J185" s="61">
        <f t="shared" ref="J185:S185" si="516">J186</f>
        <v>0</v>
      </c>
      <c r="K185" s="79">
        <f t="shared" si="516"/>
        <v>0</v>
      </c>
      <c r="L185" s="328">
        <f t="shared" si="516"/>
        <v>0</v>
      </c>
      <c r="M185" s="95">
        <f t="shared" si="516"/>
        <v>0</v>
      </c>
      <c r="N185" s="78">
        <f t="shared" si="516"/>
        <v>0</v>
      </c>
      <c r="O185" s="78">
        <f t="shared" si="516"/>
        <v>0</v>
      </c>
      <c r="P185" s="78">
        <f t="shared" si="516"/>
        <v>0</v>
      </c>
      <c r="Q185" s="78">
        <f t="shared" si="516"/>
        <v>0</v>
      </c>
      <c r="R185" s="78">
        <f t="shared" si="516"/>
        <v>0</v>
      </c>
      <c r="S185" s="79">
        <f t="shared" si="516"/>
        <v>0</v>
      </c>
      <c r="T185" s="254">
        <f t="shared" si="454"/>
        <v>0</v>
      </c>
      <c r="U185" s="77">
        <f>U186</f>
        <v>0</v>
      </c>
      <c r="V185" s="61">
        <f t="shared" ref="V185" si="517">V186</f>
        <v>0</v>
      </c>
      <c r="W185" s="79">
        <f t="shared" ref="W185" si="518">W186</f>
        <v>0</v>
      </c>
      <c r="X185" s="328">
        <f t="shared" ref="X185" si="519">X186</f>
        <v>0</v>
      </c>
      <c r="Y185" s="95">
        <f t="shared" ref="Y185" si="520">Y186</f>
        <v>0</v>
      </c>
      <c r="Z185" s="78">
        <f t="shared" ref="Z185" si="521">Z186</f>
        <v>0</v>
      </c>
      <c r="AA185" s="78">
        <f t="shared" ref="AA185" si="522">AA186</f>
        <v>0</v>
      </c>
      <c r="AB185" s="78">
        <f t="shared" ref="AB185" si="523">AB186</f>
        <v>0</v>
      </c>
      <c r="AC185" s="78">
        <f t="shared" ref="AC185" si="524">AC186</f>
        <v>0</v>
      </c>
      <c r="AD185" s="78">
        <f t="shared" ref="AD185" si="525">AD186</f>
        <v>0</v>
      </c>
      <c r="AE185" s="79">
        <f t="shared" ref="AE185" si="526">AE186</f>
        <v>0</v>
      </c>
      <c r="AF185" s="284">
        <f t="shared" si="465"/>
        <v>0</v>
      </c>
      <c r="AG185" s="77">
        <f>AG186</f>
        <v>0</v>
      </c>
      <c r="AH185" s="61">
        <f t="shared" ref="AH185" si="527">AH186</f>
        <v>0</v>
      </c>
      <c r="AI185" s="79">
        <f t="shared" ref="AI185" si="528">AI186</f>
        <v>0</v>
      </c>
      <c r="AJ185" s="328">
        <f t="shared" ref="AJ185" si="529">AJ186</f>
        <v>0</v>
      </c>
      <c r="AK185" s="95">
        <f t="shared" ref="AK185" si="530">AK186</f>
        <v>0</v>
      </c>
      <c r="AL185" s="78">
        <f t="shared" ref="AL185" si="531">AL186</f>
        <v>0</v>
      </c>
      <c r="AM185" s="78">
        <f t="shared" ref="AM185" si="532">AM186</f>
        <v>0</v>
      </c>
      <c r="AN185" s="78">
        <f>AN186</f>
        <v>0</v>
      </c>
      <c r="AO185" s="78">
        <f t="shared" ref="AO185" si="533">AO186</f>
        <v>0</v>
      </c>
      <c r="AP185" s="78">
        <f t="shared" ref="AP185" si="534">AP186</f>
        <v>0</v>
      </c>
      <c r="AQ185" s="79">
        <f t="shared" ref="AQ185" si="535">AQ186</f>
        <v>0</v>
      </c>
      <c r="AR185" s="291"/>
      <c r="AS185" s="107"/>
      <c r="AT185" s="199"/>
      <c r="AU185" s="199"/>
      <c r="AV185" s="199"/>
      <c r="AW185" s="72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</row>
    <row r="186" spans="1:136" s="72" customFormat="1" ht="33" customHeight="1" x14ac:dyDescent="0.25">
      <c r="A186" s="240"/>
      <c r="B186" s="184"/>
      <c r="C186" s="184">
        <v>372</v>
      </c>
      <c r="D186" s="586" t="s">
        <v>269</v>
      </c>
      <c r="E186" s="586"/>
      <c r="F186" s="586"/>
      <c r="G186" s="586"/>
      <c r="H186" s="76">
        <f t="shared" si="452"/>
        <v>0</v>
      </c>
      <c r="I186" s="80"/>
      <c r="J186" s="94"/>
      <c r="K186" s="82"/>
      <c r="L186" s="329"/>
      <c r="M186" s="123"/>
      <c r="N186" s="81"/>
      <c r="O186" s="81"/>
      <c r="P186" s="81"/>
      <c r="Q186" s="81"/>
      <c r="R186" s="81"/>
      <c r="S186" s="82"/>
      <c r="T186" s="262">
        <f t="shared" si="454"/>
        <v>0</v>
      </c>
      <c r="U186" s="247"/>
      <c r="V186" s="252"/>
      <c r="W186" s="248"/>
      <c r="X186" s="331"/>
      <c r="Y186" s="249"/>
      <c r="Z186" s="250"/>
      <c r="AA186" s="250"/>
      <c r="AB186" s="250"/>
      <c r="AC186" s="250"/>
      <c r="AD186" s="250"/>
      <c r="AE186" s="248"/>
      <c r="AF186" s="285">
        <f t="shared" si="465"/>
        <v>0</v>
      </c>
      <c r="AG186" s="247"/>
      <c r="AH186" s="252"/>
      <c r="AI186" s="248"/>
      <c r="AJ186" s="331"/>
      <c r="AK186" s="249"/>
      <c r="AL186" s="250"/>
      <c r="AM186" s="250"/>
      <c r="AN186" s="250"/>
      <c r="AO186" s="250"/>
      <c r="AP186" s="250"/>
      <c r="AQ186" s="248"/>
      <c r="AR186" s="62"/>
      <c r="AS186" s="263"/>
      <c r="AT186" s="263"/>
      <c r="AU186" s="263"/>
      <c r="AV186" s="263"/>
      <c r="AW186" s="73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96" customFormat="1" ht="12.75" hidden="1" customHeight="1" x14ac:dyDescent="0.25">
      <c r="A187" s="294"/>
      <c r="B187" s="295"/>
      <c r="D187" s="297"/>
      <c r="E187" s="297"/>
      <c r="F187" s="297"/>
      <c r="G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431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  <c r="AE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506"/>
      <c r="AR187" s="72"/>
      <c r="AS187" s="265"/>
      <c r="AT187" s="265"/>
      <c r="AU187" s="265"/>
      <c r="AV187" s="265"/>
      <c r="AW187" s="72"/>
      <c r="AX187" s="72"/>
      <c r="AY187" s="108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300"/>
      <c r="BQ187" s="300"/>
      <c r="BR187" s="300"/>
      <c r="BS187" s="300"/>
      <c r="BT187" s="300"/>
      <c r="BU187" s="300"/>
      <c r="BV187" s="300"/>
      <c r="BW187" s="300"/>
      <c r="BX187" s="300"/>
      <c r="BY187" s="300"/>
      <c r="BZ187" s="300"/>
      <c r="CA187" s="300"/>
      <c r="CB187" s="300"/>
      <c r="CC187" s="300"/>
      <c r="CD187" s="300"/>
      <c r="CE187" s="300"/>
      <c r="CF187" s="300"/>
      <c r="CG187" s="300"/>
      <c r="CH187" s="300"/>
      <c r="CI187" s="300"/>
      <c r="CJ187" s="300"/>
      <c r="CK187" s="300"/>
      <c r="CL187" s="300"/>
      <c r="CM187" s="300"/>
      <c r="CN187" s="300"/>
      <c r="CO187" s="300"/>
      <c r="CP187" s="300"/>
      <c r="CQ187" s="300"/>
      <c r="CR187" s="300"/>
      <c r="CS187" s="300"/>
      <c r="CT187" s="300"/>
      <c r="CU187" s="300"/>
      <c r="CV187" s="300"/>
      <c r="CW187" s="300"/>
      <c r="CX187" s="300"/>
      <c r="CY187" s="300"/>
      <c r="CZ187" s="300"/>
      <c r="DA187" s="300"/>
      <c r="DB187" s="300"/>
      <c r="DC187" s="300"/>
      <c r="DD187" s="300"/>
      <c r="DE187" s="300"/>
      <c r="DF187" s="300"/>
      <c r="DG187" s="300"/>
      <c r="DH187" s="300"/>
      <c r="DI187" s="300"/>
      <c r="DJ187" s="300"/>
      <c r="DK187" s="300"/>
      <c r="DL187" s="300"/>
      <c r="DM187" s="300"/>
      <c r="DN187" s="300"/>
      <c r="DO187" s="300"/>
      <c r="DP187" s="300"/>
      <c r="DQ187" s="300"/>
      <c r="DR187" s="300"/>
      <c r="DS187" s="300"/>
      <c r="DT187" s="300"/>
      <c r="DU187" s="300"/>
      <c r="DV187" s="300"/>
      <c r="DW187" s="300"/>
      <c r="DX187" s="300"/>
      <c r="DY187" s="300"/>
      <c r="DZ187" s="300"/>
      <c r="EA187" s="300"/>
      <c r="EB187" s="300"/>
      <c r="EC187" s="300"/>
      <c r="ED187" s="300"/>
      <c r="EE187" s="300"/>
      <c r="EF187" s="300"/>
    </row>
    <row r="188" spans="1:136" s="113" customFormat="1" ht="27" hidden="1" customHeight="1" x14ac:dyDescent="0.25">
      <c r="A188" s="624" t="s">
        <v>299</v>
      </c>
      <c r="B188" s="625"/>
      <c r="C188" s="625"/>
      <c r="D188" s="626" t="s">
        <v>300</v>
      </c>
      <c r="E188" s="626"/>
      <c r="F188" s="626"/>
      <c r="G188" s="627"/>
      <c r="H188" s="97">
        <f t="shared" ref="H188:H191" si="536">SUM(I188:S188)</f>
        <v>0</v>
      </c>
      <c r="I188" s="98">
        <f>I189</f>
        <v>0</v>
      </c>
      <c r="J188" s="310">
        <f t="shared" ref="J188:S188" si="537">J189</f>
        <v>0</v>
      </c>
      <c r="K188" s="127">
        <f t="shared" si="537"/>
        <v>0</v>
      </c>
      <c r="L188" s="326">
        <f t="shared" si="537"/>
        <v>0</v>
      </c>
      <c r="M188" s="124">
        <f t="shared" si="537"/>
        <v>0</v>
      </c>
      <c r="N188" s="99">
        <f t="shared" si="537"/>
        <v>0</v>
      </c>
      <c r="O188" s="99">
        <f t="shared" si="537"/>
        <v>0</v>
      </c>
      <c r="P188" s="99">
        <f t="shared" si="537"/>
        <v>0</v>
      </c>
      <c r="Q188" s="99">
        <f t="shared" si="537"/>
        <v>0</v>
      </c>
      <c r="R188" s="99">
        <f t="shared" si="537"/>
        <v>0</v>
      </c>
      <c r="S188" s="127">
        <f t="shared" si="537"/>
        <v>0</v>
      </c>
      <c r="T188" s="268">
        <f t="shared" ref="T188:T189" si="538">SUM(U188:AE188)</f>
        <v>0</v>
      </c>
      <c r="U188" s="98">
        <f t="shared" ref="U188:AE188" si="539">U189</f>
        <v>0</v>
      </c>
      <c r="V188" s="310">
        <f t="shared" si="539"/>
        <v>0</v>
      </c>
      <c r="W188" s="127">
        <f t="shared" si="539"/>
        <v>0</v>
      </c>
      <c r="X188" s="326">
        <f t="shared" si="539"/>
        <v>0</v>
      </c>
      <c r="Y188" s="124">
        <f t="shared" si="539"/>
        <v>0</v>
      </c>
      <c r="Z188" s="99">
        <f t="shared" si="539"/>
        <v>0</v>
      </c>
      <c r="AA188" s="99">
        <f t="shared" si="539"/>
        <v>0</v>
      </c>
      <c r="AB188" s="99">
        <f t="shared" si="539"/>
        <v>0</v>
      </c>
      <c r="AC188" s="99">
        <f t="shared" si="539"/>
        <v>0</v>
      </c>
      <c r="AD188" s="99">
        <f t="shared" si="539"/>
        <v>0</v>
      </c>
      <c r="AE188" s="127">
        <f t="shared" si="539"/>
        <v>0</v>
      </c>
      <c r="AF188" s="282">
        <f t="shared" ref="AF188:AF189" si="540">SUM(AG188:AQ188)</f>
        <v>0</v>
      </c>
      <c r="AG188" s="98">
        <f t="shared" ref="AG188:AQ188" si="541">AG189</f>
        <v>0</v>
      </c>
      <c r="AH188" s="310">
        <f t="shared" si="541"/>
        <v>0</v>
      </c>
      <c r="AI188" s="127">
        <f t="shared" si="541"/>
        <v>0</v>
      </c>
      <c r="AJ188" s="326">
        <f t="shared" si="541"/>
        <v>0</v>
      </c>
      <c r="AK188" s="124">
        <f t="shared" si="541"/>
        <v>0</v>
      </c>
      <c r="AL188" s="99">
        <f t="shared" si="541"/>
        <v>0</v>
      </c>
      <c r="AM188" s="99">
        <f t="shared" si="541"/>
        <v>0</v>
      </c>
      <c r="AN188" s="99">
        <f t="shared" si="541"/>
        <v>0</v>
      </c>
      <c r="AO188" s="99">
        <f t="shared" si="541"/>
        <v>0</v>
      </c>
      <c r="AP188" s="99">
        <f t="shared" si="541"/>
        <v>0</v>
      </c>
      <c r="AQ188" s="127">
        <f t="shared" si="541"/>
        <v>0</v>
      </c>
      <c r="AR188" s="62"/>
      <c r="AS188" s="265"/>
      <c r="AT188" s="265"/>
      <c r="AU188" s="265"/>
      <c r="AV188" s="265"/>
      <c r="AW188" s="62"/>
      <c r="AX188" s="62"/>
      <c r="AY188" s="107"/>
      <c r="AZ188" s="504"/>
      <c r="BA188" s="504"/>
      <c r="BB188" s="504"/>
      <c r="BC188" s="504"/>
      <c r="BD188" s="504"/>
      <c r="BE188" s="504"/>
      <c r="BF188" s="504"/>
      <c r="BG188" s="504"/>
      <c r="BH188" s="504"/>
      <c r="BI188" s="504"/>
      <c r="BJ188" s="504"/>
      <c r="BK188" s="504"/>
      <c r="BL188" s="504"/>
      <c r="BM188" s="504"/>
      <c r="BN188" s="504"/>
      <c r="BO188" s="504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</row>
    <row r="189" spans="1:136" s="74" customFormat="1" ht="25.9" hidden="1" customHeight="1" x14ac:dyDescent="0.25">
      <c r="A189" s="601" t="s">
        <v>301</v>
      </c>
      <c r="B189" s="602"/>
      <c r="C189" s="602"/>
      <c r="D189" s="603" t="s">
        <v>302</v>
      </c>
      <c r="E189" s="603"/>
      <c r="F189" s="603"/>
      <c r="G189" s="604"/>
      <c r="H189" s="83">
        <f t="shared" si="536"/>
        <v>0</v>
      </c>
      <c r="I189" s="84">
        <f>I190+I193</f>
        <v>0</v>
      </c>
      <c r="J189" s="311">
        <f t="shared" ref="J189:S189" si="542">J190+J193</f>
        <v>0</v>
      </c>
      <c r="K189" s="86">
        <f t="shared" si="542"/>
        <v>0</v>
      </c>
      <c r="L189" s="327">
        <f t="shared" si="542"/>
        <v>0</v>
      </c>
      <c r="M189" s="125">
        <f t="shared" si="542"/>
        <v>0</v>
      </c>
      <c r="N189" s="85">
        <f t="shared" si="542"/>
        <v>0</v>
      </c>
      <c r="O189" s="85">
        <f t="shared" si="542"/>
        <v>0</v>
      </c>
      <c r="P189" s="85">
        <f t="shared" si="542"/>
        <v>0</v>
      </c>
      <c r="Q189" s="85">
        <f t="shared" si="542"/>
        <v>0</v>
      </c>
      <c r="R189" s="85">
        <f t="shared" si="542"/>
        <v>0</v>
      </c>
      <c r="S189" s="86">
        <f t="shared" si="542"/>
        <v>0</v>
      </c>
      <c r="T189" s="267">
        <f t="shared" si="538"/>
        <v>0</v>
      </c>
      <c r="U189" s="84">
        <f t="shared" ref="U189:AE189" si="543">U190+U193</f>
        <v>0</v>
      </c>
      <c r="V189" s="311">
        <f t="shared" si="543"/>
        <v>0</v>
      </c>
      <c r="W189" s="86">
        <f t="shared" si="543"/>
        <v>0</v>
      </c>
      <c r="X189" s="327">
        <f t="shared" si="543"/>
        <v>0</v>
      </c>
      <c r="Y189" s="125">
        <f t="shared" si="543"/>
        <v>0</v>
      </c>
      <c r="Z189" s="85">
        <f t="shared" si="543"/>
        <v>0</v>
      </c>
      <c r="AA189" s="85">
        <f t="shared" si="543"/>
        <v>0</v>
      </c>
      <c r="AB189" s="85">
        <f t="shared" si="543"/>
        <v>0</v>
      </c>
      <c r="AC189" s="85">
        <f t="shared" si="543"/>
        <v>0</v>
      </c>
      <c r="AD189" s="85">
        <f t="shared" si="543"/>
        <v>0</v>
      </c>
      <c r="AE189" s="86">
        <f t="shared" si="543"/>
        <v>0</v>
      </c>
      <c r="AF189" s="283">
        <f t="shared" si="540"/>
        <v>0</v>
      </c>
      <c r="AG189" s="84">
        <f t="shared" ref="AG189:AQ189" si="544">AG190+AG193</f>
        <v>0</v>
      </c>
      <c r="AH189" s="311">
        <f t="shared" si="544"/>
        <v>0</v>
      </c>
      <c r="AI189" s="86">
        <f t="shared" si="544"/>
        <v>0</v>
      </c>
      <c r="AJ189" s="327">
        <f t="shared" si="544"/>
        <v>0</v>
      </c>
      <c r="AK189" s="125">
        <f t="shared" si="544"/>
        <v>0</v>
      </c>
      <c r="AL189" s="85">
        <f t="shared" si="544"/>
        <v>0</v>
      </c>
      <c r="AM189" s="85">
        <f t="shared" si="544"/>
        <v>0</v>
      </c>
      <c r="AN189" s="85">
        <f t="shared" si="544"/>
        <v>0</v>
      </c>
      <c r="AO189" s="85">
        <f t="shared" si="544"/>
        <v>0</v>
      </c>
      <c r="AP189" s="85">
        <f t="shared" si="544"/>
        <v>0</v>
      </c>
      <c r="AQ189" s="86">
        <f t="shared" si="544"/>
        <v>0</v>
      </c>
      <c r="AS189" s="107"/>
      <c r="AT189" s="107"/>
      <c r="AU189" s="107"/>
      <c r="AV189" s="107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197"/>
      <c r="DZ189" s="197"/>
      <c r="EA189" s="197"/>
      <c r="EB189" s="197"/>
      <c r="EC189" s="197"/>
      <c r="ED189" s="197"/>
      <c r="EE189" s="197"/>
      <c r="EF189" s="197"/>
    </row>
    <row r="190" spans="1:136" s="74" customFormat="1" ht="15.75" hidden="1" customHeight="1" x14ac:dyDescent="0.25">
      <c r="A190" s="502">
        <v>3</v>
      </c>
      <c r="B190" s="68"/>
      <c r="C190" s="90"/>
      <c r="D190" s="584" t="s">
        <v>16</v>
      </c>
      <c r="E190" s="584"/>
      <c r="F190" s="584"/>
      <c r="G190" s="585"/>
      <c r="H190" s="75">
        <f t="shared" si="536"/>
        <v>0</v>
      </c>
      <c r="I190" s="77">
        <f>I191</f>
        <v>0</v>
      </c>
      <c r="J190" s="61">
        <f t="shared" ref="J190:S191" si="545">J191</f>
        <v>0</v>
      </c>
      <c r="K190" s="79">
        <f t="shared" si="545"/>
        <v>0</v>
      </c>
      <c r="L190" s="328">
        <f t="shared" si="545"/>
        <v>0</v>
      </c>
      <c r="M190" s="95">
        <f t="shared" si="545"/>
        <v>0</v>
      </c>
      <c r="N190" s="78">
        <f t="shared" si="545"/>
        <v>0</v>
      </c>
      <c r="O190" s="78">
        <f t="shared" si="545"/>
        <v>0</v>
      </c>
      <c r="P190" s="78">
        <f t="shared" si="545"/>
        <v>0</v>
      </c>
      <c r="Q190" s="78">
        <f t="shared" si="545"/>
        <v>0</v>
      </c>
      <c r="R190" s="78">
        <f t="shared" si="545"/>
        <v>0</v>
      </c>
      <c r="S190" s="79">
        <f t="shared" si="545"/>
        <v>0</v>
      </c>
      <c r="T190" s="254">
        <f t="shared" ref="T190" si="546">SUM(U190:AE190)</f>
        <v>0</v>
      </c>
      <c r="U190" s="77">
        <f t="shared" ref="U190:AE191" si="547">U191</f>
        <v>0</v>
      </c>
      <c r="V190" s="61">
        <f t="shared" si="547"/>
        <v>0</v>
      </c>
      <c r="W190" s="79">
        <f t="shared" si="547"/>
        <v>0</v>
      </c>
      <c r="X190" s="328">
        <f t="shared" si="547"/>
        <v>0</v>
      </c>
      <c r="Y190" s="95">
        <f t="shared" si="547"/>
        <v>0</v>
      </c>
      <c r="Z190" s="78">
        <f t="shared" si="547"/>
        <v>0</v>
      </c>
      <c r="AA190" s="78">
        <f t="shared" si="547"/>
        <v>0</v>
      </c>
      <c r="AB190" s="78">
        <f t="shared" si="547"/>
        <v>0</v>
      </c>
      <c r="AC190" s="78">
        <f t="shared" si="547"/>
        <v>0</v>
      </c>
      <c r="AD190" s="78">
        <f t="shared" si="547"/>
        <v>0</v>
      </c>
      <c r="AE190" s="79">
        <f t="shared" si="547"/>
        <v>0</v>
      </c>
      <c r="AF190" s="284">
        <f t="shared" ref="AF190" si="548">SUM(AG190:AQ190)</f>
        <v>0</v>
      </c>
      <c r="AG190" s="77">
        <f t="shared" ref="AG190:AQ191" si="549">AG191</f>
        <v>0</v>
      </c>
      <c r="AH190" s="61">
        <f t="shared" si="549"/>
        <v>0</v>
      </c>
      <c r="AI190" s="79">
        <f t="shared" si="549"/>
        <v>0</v>
      </c>
      <c r="AJ190" s="328">
        <f t="shared" si="549"/>
        <v>0</v>
      </c>
      <c r="AK190" s="95">
        <f t="shared" si="549"/>
        <v>0</v>
      </c>
      <c r="AL190" s="78">
        <f t="shared" si="549"/>
        <v>0</v>
      </c>
      <c r="AM190" s="78">
        <f t="shared" si="549"/>
        <v>0</v>
      </c>
      <c r="AN190" s="78">
        <f t="shared" si="549"/>
        <v>0</v>
      </c>
      <c r="AO190" s="78">
        <f t="shared" si="549"/>
        <v>0</v>
      </c>
      <c r="AP190" s="78">
        <f t="shared" si="549"/>
        <v>0</v>
      </c>
      <c r="AQ190" s="79">
        <f t="shared" si="549"/>
        <v>0</v>
      </c>
      <c r="AR190" s="213"/>
      <c r="AS190" s="108"/>
      <c r="AT190" s="199"/>
      <c r="AU190" s="199"/>
      <c r="AV190" s="199"/>
      <c r="AW190" s="73"/>
      <c r="AX190" s="107"/>
      <c r="AY190" s="107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197"/>
      <c r="DQ190" s="197"/>
      <c r="DR190" s="197"/>
      <c r="DS190" s="197"/>
      <c r="DT190" s="197"/>
      <c r="DU190" s="197"/>
      <c r="DV190" s="197"/>
      <c r="DW190" s="197"/>
      <c r="DX190" s="197"/>
      <c r="DY190" s="197"/>
      <c r="DZ190" s="197"/>
      <c r="EA190" s="197"/>
      <c r="EB190" s="197"/>
      <c r="EC190" s="197"/>
      <c r="ED190" s="197"/>
      <c r="EE190" s="197"/>
      <c r="EF190" s="197"/>
    </row>
    <row r="191" spans="1:136" s="73" customFormat="1" ht="15.75" hidden="1" customHeight="1" x14ac:dyDescent="0.25">
      <c r="A191" s="588">
        <v>32</v>
      </c>
      <c r="B191" s="589"/>
      <c r="C191" s="90"/>
      <c r="D191" s="584" t="s">
        <v>4</v>
      </c>
      <c r="E191" s="584"/>
      <c r="F191" s="584"/>
      <c r="G191" s="585"/>
      <c r="H191" s="75">
        <f t="shared" si="536"/>
        <v>0</v>
      </c>
      <c r="I191" s="77">
        <f>I192</f>
        <v>0</v>
      </c>
      <c r="J191" s="61">
        <f t="shared" si="545"/>
        <v>0</v>
      </c>
      <c r="K191" s="79">
        <f t="shared" si="545"/>
        <v>0</v>
      </c>
      <c r="L191" s="328">
        <f t="shared" si="545"/>
        <v>0</v>
      </c>
      <c r="M191" s="95">
        <f t="shared" si="545"/>
        <v>0</v>
      </c>
      <c r="N191" s="78">
        <f t="shared" si="545"/>
        <v>0</v>
      </c>
      <c r="O191" s="78">
        <f t="shared" si="545"/>
        <v>0</v>
      </c>
      <c r="P191" s="78">
        <f t="shared" si="545"/>
        <v>0</v>
      </c>
      <c r="Q191" s="78">
        <f t="shared" si="545"/>
        <v>0</v>
      </c>
      <c r="R191" s="78">
        <f t="shared" si="545"/>
        <v>0</v>
      </c>
      <c r="S191" s="79">
        <f t="shared" si="545"/>
        <v>0</v>
      </c>
      <c r="T191" s="254">
        <f t="shared" ref="T191" si="550">SUM(U191:AE191)</f>
        <v>0</v>
      </c>
      <c r="U191" s="77">
        <f t="shared" si="547"/>
        <v>0</v>
      </c>
      <c r="V191" s="61">
        <f t="shared" si="547"/>
        <v>0</v>
      </c>
      <c r="W191" s="79">
        <f t="shared" si="547"/>
        <v>0</v>
      </c>
      <c r="X191" s="328">
        <f t="shared" si="547"/>
        <v>0</v>
      </c>
      <c r="Y191" s="95">
        <f t="shared" si="547"/>
        <v>0</v>
      </c>
      <c r="Z191" s="78">
        <f t="shared" si="547"/>
        <v>0</v>
      </c>
      <c r="AA191" s="78">
        <f t="shared" si="547"/>
        <v>0</v>
      </c>
      <c r="AB191" s="78">
        <f t="shared" si="547"/>
        <v>0</v>
      </c>
      <c r="AC191" s="78">
        <f t="shared" si="547"/>
        <v>0</v>
      </c>
      <c r="AD191" s="78">
        <f t="shared" si="547"/>
        <v>0</v>
      </c>
      <c r="AE191" s="79">
        <f t="shared" si="547"/>
        <v>0</v>
      </c>
      <c r="AF191" s="284">
        <f t="shared" ref="AF191" si="551">SUM(AG191:AQ191)</f>
        <v>0</v>
      </c>
      <c r="AG191" s="77">
        <f t="shared" si="549"/>
        <v>0</v>
      </c>
      <c r="AH191" s="61">
        <f t="shared" si="549"/>
        <v>0</v>
      </c>
      <c r="AI191" s="79">
        <f t="shared" si="549"/>
        <v>0</v>
      </c>
      <c r="AJ191" s="328">
        <f t="shared" si="549"/>
        <v>0</v>
      </c>
      <c r="AK191" s="95">
        <f t="shared" si="549"/>
        <v>0</v>
      </c>
      <c r="AL191" s="78">
        <f t="shared" si="549"/>
        <v>0</v>
      </c>
      <c r="AM191" s="78">
        <f t="shared" si="549"/>
        <v>0</v>
      </c>
      <c r="AN191" s="78">
        <f t="shared" si="549"/>
        <v>0</v>
      </c>
      <c r="AO191" s="78">
        <f t="shared" si="549"/>
        <v>0</v>
      </c>
      <c r="AP191" s="78">
        <f t="shared" si="549"/>
        <v>0</v>
      </c>
      <c r="AQ191" s="79">
        <f t="shared" si="549"/>
        <v>0</v>
      </c>
      <c r="AR191" s="213"/>
      <c r="AS191" s="108"/>
      <c r="AT191" s="199"/>
      <c r="AU191" s="199"/>
      <c r="AV191" s="199"/>
      <c r="AW191" s="72"/>
      <c r="AX191" s="198"/>
      <c r="AY191" s="198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  <c r="CI191" s="195"/>
      <c r="CJ191" s="195"/>
      <c r="CK191" s="195"/>
      <c r="CL191" s="195"/>
      <c r="CM191" s="195"/>
      <c r="CN191" s="195"/>
      <c r="CO191" s="195"/>
      <c r="CP191" s="195"/>
      <c r="CQ191" s="195"/>
      <c r="CR191" s="195"/>
      <c r="CS191" s="195"/>
      <c r="CT191" s="195"/>
      <c r="CU191" s="195"/>
      <c r="CV191" s="195"/>
      <c r="CW191" s="195"/>
      <c r="CX191" s="195"/>
      <c r="CY191" s="195"/>
      <c r="CZ191" s="195"/>
      <c r="DA191" s="195"/>
      <c r="DB191" s="195"/>
      <c r="DC191" s="195"/>
      <c r="DD191" s="195"/>
      <c r="DE191" s="195"/>
      <c r="DF191" s="195"/>
      <c r="DG191" s="195"/>
      <c r="DH191" s="195"/>
      <c r="DI191" s="195"/>
      <c r="DJ191" s="195"/>
      <c r="DK191" s="195"/>
      <c r="DL191" s="195"/>
      <c r="DM191" s="195"/>
      <c r="DN191" s="195"/>
      <c r="DO191" s="195"/>
      <c r="DP191" s="195"/>
      <c r="DQ191" s="195"/>
      <c r="DR191" s="195"/>
      <c r="DS191" s="195"/>
      <c r="DT191" s="195"/>
      <c r="DU191" s="195"/>
      <c r="DV191" s="195"/>
      <c r="DW191" s="195"/>
      <c r="DX191" s="195"/>
      <c r="DY191" s="195"/>
      <c r="DZ191" s="195"/>
      <c r="EA191" s="195"/>
      <c r="EB191" s="195"/>
      <c r="EC191" s="195"/>
      <c r="ED191" s="195"/>
      <c r="EE191" s="195"/>
      <c r="EF191" s="195"/>
    </row>
    <row r="192" spans="1:136" s="72" customFormat="1" ht="15.75" hidden="1" customHeight="1" x14ac:dyDescent="0.25">
      <c r="A192" s="240"/>
      <c r="B192" s="184"/>
      <c r="C192" s="184">
        <v>323</v>
      </c>
      <c r="D192" s="586" t="s">
        <v>7</v>
      </c>
      <c r="E192" s="586"/>
      <c r="F192" s="586"/>
      <c r="G192" s="586"/>
      <c r="H192" s="76">
        <f>SUM(I192:S192)</f>
        <v>0</v>
      </c>
      <c r="I192" s="80"/>
      <c r="J192" s="94"/>
      <c r="K192" s="82"/>
      <c r="L192" s="329"/>
      <c r="M192" s="123"/>
      <c r="N192" s="81"/>
      <c r="O192" s="81"/>
      <c r="P192" s="81"/>
      <c r="Q192" s="81"/>
      <c r="R192" s="81"/>
      <c r="S192" s="82"/>
      <c r="T192" s="262">
        <f>SUM(U192:AE192)</f>
        <v>0</v>
      </c>
      <c r="U192" s="247"/>
      <c r="V192" s="252"/>
      <c r="W192" s="248"/>
      <c r="X192" s="331"/>
      <c r="Y192" s="249"/>
      <c r="Z192" s="250"/>
      <c r="AA192" s="250"/>
      <c r="AB192" s="250"/>
      <c r="AC192" s="250"/>
      <c r="AD192" s="250"/>
      <c r="AE192" s="248"/>
      <c r="AF192" s="285">
        <f>SUM(AG192:AQ192)</f>
        <v>0</v>
      </c>
      <c r="AG192" s="247"/>
      <c r="AH192" s="252"/>
      <c r="AI192" s="248"/>
      <c r="AJ192" s="331"/>
      <c r="AK192" s="249"/>
      <c r="AL192" s="250"/>
      <c r="AM192" s="250"/>
      <c r="AN192" s="250"/>
      <c r="AO192" s="250"/>
      <c r="AP192" s="250"/>
      <c r="AQ192" s="248"/>
      <c r="AR192" s="213"/>
      <c r="AS192" s="108"/>
      <c r="AT192" s="199"/>
      <c r="AU192" s="199"/>
      <c r="AV192" s="199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4" customFormat="1" ht="25.5" hidden="1" customHeight="1" x14ac:dyDescent="0.25">
      <c r="A193" s="502">
        <v>4</v>
      </c>
      <c r="B193" s="66"/>
      <c r="C193" s="66"/>
      <c r="D193" s="597" t="s">
        <v>17</v>
      </c>
      <c r="E193" s="597"/>
      <c r="F193" s="597"/>
      <c r="G193" s="598"/>
      <c r="H193" s="75">
        <f t="shared" ref="H193:H199" si="552">SUM(I193:S193)</f>
        <v>0</v>
      </c>
      <c r="I193" s="77">
        <f>I194+I197</f>
        <v>0</v>
      </c>
      <c r="J193" s="61">
        <f t="shared" ref="J193:S193" si="553">J194+J197</f>
        <v>0</v>
      </c>
      <c r="K193" s="79">
        <f t="shared" si="553"/>
        <v>0</v>
      </c>
      <c r="L193" s="328">
        <f t="shared" si="553"/>
        <v>0</v>
      </c>
      <c r="M193" s="95">
        <f t="shared" si="553"/>
        <v>0</v>
      </c>
      <c r="N193" s="78">
        <f t="shared" si="553"/>
        <v>0</v>
      </c>
      <c r="O193" s="78">
        <f t="shared" si="553"/>
        <v>0</v>
      </c>
      <c r="P193" s="78">
        <f t="shared" si="553"/>
        <v>0</v>
      </c>
      <c r="Q193" s="78">
        <f t="shared" si="553"/>
        <v>0</v>
      </c>
      <c r="R193" s="78">
        <f t="shared" si="553"/>
        <v>0</v>
      </c>
      <c r="S193" s="79">
        <f t="shared" si="553"/>
        <v>0</v>
      </c>
      <c r="T193" s="254">
        <f t="shared" ref="T193:T199" si="554">SUM(U193:AE193)</f>
        <v>0</v>
      </c>
      <c r="U193" s="77">
        <f t="shared" ref="U193:AE193" si="555">U194+U197</f>
        <v>0</v>
      </c>
      <c r="V193" s="61">
        <f t="shared" si="555"/>
        <v>0</v>
      </c>
      <c r="W193" s="79">
        <f t="shared" si="555"/>
        <v>0</v>
      </c>
      <c r="X193" s="328">
        <f t="shared" si="555"/>
        <v>0</v>
      </c>
      <c r="Y193" s="95">
        <f t="shared" si="555"/>
        <v>0</v>
      </c>
      <c r="Z193" s="78">
        <f t="shared" si="555"/>
        <v>0</v>
      </c>
      <c r="AA193" s="78">
        <f t="shared" si="555"/>
        <v>0</v>
      </c>
      <c r="AB193" s="78">
        <f t="shared" si="555"/>
        <v>0</v>
      </c>
      <c r="AC193" s="78">
        <f t="shared" si="555"/>
        <v>0</v>
      </c>
      <c r="AD193" s="78">
        <f t="shared" si="555"/>
        <v>0</v>
      </c>
      <c r="AE193" s="79">
        <f t="shared" si="555"/>
        <v>0</v>
      </c>
      <c r="AF193" s="284">
        <f t="shared" ref="AF193:AF196" si="556">SUM(AG193:AQ193)</f>
        <v>0</v>
      </c>
      <c r="AG193" s="77">
        <f t="shared" ref="AG193:AQ193" si="557">AG194+AG197</f>
        <v>0</v>
      </c>
      <c r="AH193" s="61">
        <f t="shared" si="557"/>
        <v>0</v>
      </c>
      <c r="AI193" s="79">
        <f t="shared" si="557"/>
        <v>0</v>
      </c>
      <c r="AJ193" s="328">
        <f t="shared" si="557"/>
        <v>0</v>
      </c>
      <c r="AK193" s="95">
        <f t="shared" si="557"/>
        <v>0</v>
      </c>
      <c r="AL193" s="78">
        <f t="shared" si="557"/>
        <v>0</v>
      </c>
      <c r="AM193" s="78">
        <f t="shared" si="557"/>
        <v>0</v>
      </c>
      <c r="AN193" s="78">
        <f t="shared" si="557"/>
        <v>0</v>
      </c>
      <c r="AO193" s="78">
        <f t="shared" si="557"/>
        <v>0</v>
      </c>
      <c r="AP193" s="78">
        <f t="shared" si="557"/>
        <v>0</v>
      </c>
      <c r="AQ193" s="79">
        <f t="shared" si="557"/>
        <v>0</v>
      </c>
      <c r="AR193" s="213"/>
      <c r="AS193" s="108"/>
      <c r="AT193" s="199"/>
      <c r="AU193" s="199"/>
      <c r="AV193" s="199"/>
      <c r="AW193" s="72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197"/>
      <c r="DG193" s="197"/>
      <c r="DH193" s="197"/>
      <c r="DI193" s="197"/>
      <c r="DJ193" s="197"/>
      <c r="DK193" s="197"/>
      <c r="DL193" s="197"/>
      <c r="DM193" s="197"/>
      <c r="DN193" s="197"/>
      <c r="DO193" s="197"/>
      <c r="DP193" s="197"/>
      <c r="DQ193" s="197"/>
      <c r="DR193" s="197"/>
      <c r="DS193" s="197"/>
      <c r="DT193" s="197"/>
      <c r="DU193" s="197"/>
      <c r="DV193" s="197"/>
      <c r="DW193" s="197"/>
      <c r="DX193" s="197"/>
      <c r="DY193" s="197"/>
      <c r="DZ193" s="197"/>
      <c r="EA193" s="197"/>
      <c r="EB193" s="197"/>
      <c r="EC193" s="197"/>
      <c r="ED193" s="197"/>
      <c r="EE193" s="197"/>
      <c r="EF193" s="197"/>
    </row>
    <row r="194" spans="1:136" s="73" customFormat="1" ht="24.75" hidden="1" customHeight="1" x14ac:dyDescent="0.25">
      <c r="A194" s="588">
        <v>42</v>
      </c>
      <c r="B194" s="589"/>
      <c r="C194" s="503"/>
      <c r="D194" s="584" t="s">
        <v>45</v>
      </c>
      <c r="E194" s="584"/>
      <c r="F194" s="584"/>
      <c r="G194" s="585"/>
      <c r="H194" s="75">
        <f t="shared" si="552"/>
        <v>0</v>
      </c>
      <c r="I194" s="77">
        <f>SUM(I195:I196)</f>
        <v>0</v>
      </c>
      <c r="J194" s="61">
        <f t="shared" ref="J194:S194" si="558">SUM(J195:J196)</f>
        <v>0</v>
      </c>
      <c r="K194" s="79">
        <f t="shared" si="558"/>
        <v>0</v>
      </c>
      <c r="L194" s="328">
        <f t="shared" si="558"/>
        <v>0</v>
      </c>
      <c r="M194" s="95">
        <f t="shared" si="558"/>
        <v>0</v>
      </c>
      <c r="N194" s="78">
        <f t="shared" si="558"/>
        <v>0</v>
      </c>
      <c r="O194" s="78">
        <f t="shared" si="558"/>
        <v>0</v>
      </c>
      <c r="P194" s="78">
        <f t="shared" si="558"/>
        <v>0</v>
      </c>
      <c r="Q194" s="78">
        <f t="shared" si="558"/>
        <v>0</v>
      </c>
      <c r="R194" s="78">
        <f t="shared" si="558"/>
        <v>0</v>
      </c>
      <c r="S194" s="79">
        <f t="shared" si="558"/>
        <v>0</v>
      </c>
      <c r="T194" s="254">
        <f t="shared" si="554"/>
        <v>0</v>
      </c>
      <c r="U194" s="77">
        <f t="shared" ref="U194:AE194" si="559">SUM(U195:U196)</f>
        <v>0</v>
      </c>
      <c r="V194" s="61">
        <f t="shared" si="559"/>
        <v>0</v>
      </c>
      <c r="W194" s="79">
        <f t="shared" si="559"/>
        <v>0</v>
      </c>
      <c r="X194" s="328">
        <f t="shared" si="559"/>
        <v>0</v>
      </c>
      <c r="Y194" s="95">
        <f t="shared" si="559"/>
        <v>0</v>
      </c>
      <c r="Z194" s="78">
        <f t="shared" si="559"/>
        <v>0</v>
      </c>
      <c r="AA194" s="78">
        <f t="shared" si="559"/>
        <v>0</v>
      </c>
      <c r="AB194" s="78">
        <f t="shared" si="559"/>
        <v>0</v>
      </c>
      <c r="AC194" s="78">
        <f t="shared" si="559"/>
        <v>0</v>
      </c>
      <c r="AD194" s="78">
        <f t="shared" si="559"/>
        <v>0</v>
      </c>
      <c r="AE194" s="79">
        <f t="shared" si="559"/>
        <v>0</v>
      </c>
      <c r="AF194" s="284">
        <f t="shared" si="556"/>
        <v>0</v>
      </c>
      <c r="AG194" s="77">
        <f t="shared" ref="AG194:AQ194" si="560">SUM(AG195:AG196)</f>
        <v>0</v>
      </c>
      <c r="AH194" s="61">
        <f t="shared" si="560"/>
        <v>0</v>
      </c>
      <c r="AI194" s="79">
        <f t="shared" si="560"/>
        <v>0</v>
      </c>
      <c r="AJ194" s="328">
        <f t="shared" si="560"/>
        <v>0</v>
      </c>
      <c r="AK194" s="95">
        <f t="shared" si="560"/>
        <v>0</v>
      </c>
      <c r="AL194" s="78">
        <f t="shared" si="560"/>
        <v>0</v>
      </c>
      <c r="AM194" s="78">
        <f t="shared" si="560"/>
        <v>0</v>
      </c>
      <c r="AN194" s="78">
        <f t="shared" si="560"/>
        <v>0</v>
      </c>
      <c r="AO194" s="78">
        <f t="shared" si="560"/>
        <v>0</v>
      </c>
      <c r="AP194" s="78">
        <f t="shared" si="560"/>
        <v>0</v>
      </c>
      <c r="AQ194" s="79">
        <f t="shared" si="560"/>
        <v>0</v>
      </c>
      <c r="AR194" s="213"/>
      <c r="AS194" s="129"/>
      <c r="AT194" s="129"/>
      <c r="AU194" s="129"/>
      <c r="AV194" s="129"/>
      <c r="AW194" s="72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95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  <c r="CI194" s="195"/>
      <c r="CJ194" s="195"/>
      <c r="CK194" s="195"/>
      <c r="CL194" s="195"/>
      <c r="CM194" s="195"/>
      <c r="CN194" s="195"/>
      <c r="CO194" s="195"/>
      <c r="CP194" s="195"/>
      <c r="CQ194" s="195"/>
      <c r="CR194" s="195"/>
      <c r="CS194" s="195"/>
      <c r="CT194" s="195"/>
      <c r="CU194" s="195"/>
      <c r="CV194" s="195"/>
      <c r="CW194" s="195"/>
      <c r="CX194" s="195"/>
      <c r="CY194" s="195"/>
      <c r="CZ194" s="195"/>
      <c r="DA194" s="195"/>
      <c r="DB194" s="195"/>
      <c r="DC194" s="195"/>
      <c r="DD194" s="195"/>
      <c r="DE194" s="195"/>
      <c r="DF194" s="195"/>
      <c r="DG194" s="195"/>
      <c r="DH194" s="195"/>
      <c r="DI194" s="195"/>
      <c r="DJ194" s="195"/>
      <c r="DK194" s="195"/>
      <c r="DL194" s="195"/>
      <c r="DM194" s="195"/>
      <c r="DN194" s="195"/>
      <c r="DO194" s="195"/>
      <c r="DP194" s="195"/>
      <c r="DQ194" s="195"/>
      <c r="DR194" s="195"/>
      <c r="DS194" s="195"/>
      <c r="DT194" s="195"/>
      <c r="DU194" s="195"/>
      <c r="DV194" s="195"/>
      <c r="DW194" s="195"/>
      <c r="DX194" s="195"/>
      <c r="DY194" s="195"/>
      <c r="DZ194" s="195"/>
      <c r="EA194" s="195"/>
      <c r="EB194" s="195"/>
      <c r="EC194" s="195"/>
      <c r="ED194" s="195"/>
      <c r="EE194" s="195"/>
      <c r="EF194" s="195"/>
    </row>
    <row r="195" spans="1:136" s="72" customFormat="1" ht="15.75" hidden="1" customHeight="1" x14ac:dyDescent="0.25">
      <c r="A195" s="240"/>
      <c r="B195" s="467"/>
      <c r="C195" s="184">
        <v>421</v>
      </c>
      <c r="D195" s="586" t="s">
        <v>72</v>
      </c>
      <c r="E195" s="586"/>
      <c r="F195" s="586"/>
      <c r="G195" s="586"/>
      <c r="H195" s="76">
        <f t="shared" si="552"/>
        <v>0</v>
      </c>
      <c r="I195" s="80"/>
      <c r="J195" s="94"/>
      <c r="K195" s="82"/>
      <c r="L195" s="329"/>
      <c r="M195" s="123"/>
      <c r="N195" s="81"/>
      <c r="O195" s="81"/>
      <c r="P195" s="81"/>
      <c r="Q195" s="81"/>
      <c r="R195" s="81"/>
      <c r="S195" s="82"/>
      <c r="T195" s="262">
        <f t="shared" si="554"/>
        <v>0</v>
      </c>
      <c r="U195" s="247"/>
      <c r="V195" s="252"/>
      <c r="W195" s="248"/>
      <c r="X195" s="331"/>
      <c r="Y195" s="249"/>
      <c r="Z195" s="250"/>
      <c r="AA195" s="250"/>
      <c r="AB195" s="250"/>
      <c r="AC195" s="250"/>
      <c r="AD195" s="250"/>
      <c r="AE195" s="248"/>
      <c r="AF195" s="285">
        <f t="shared" si="556"/>
        <v>0</v>
      </c>
      <c r="AG195" s="247"/>
      <c r="AH195" s="252"/>
      <c r="AI195" s="248"/>
      <c r="AJ195" s="331"/>
      <c r="AK195" s="249"/>
      <c r="AL195" s="250"/>
      <c r="AM195" s="250"/>
      <c r="AN195" s="250"/>
      <c r="AO195" s="250"/>
      <c r="AP195" s="250"/>
      <c r="AQ195" s="248"/>
      <c r="AR195" s="213"/>
      <c r="AS195" s="129"/>
      <c r="AT195" s="129"/>
      <c r="AU195" s="129"/>
      <c r="AV195" s="129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72" customFormat="1" ht="15" hidden="1" x14ac:dyDescent="0.25">
      <c r="A196" s="240"/>
      <c r="B196" s="184"/>
      <c r="C196" s="184">
        <v>422</v>
      </c>
      <c r="D196" s="586" t="s">
        <v>11</v>
      </c>
      <c r="E196" s="586"/>
      <c r="F196" s="586"/>
      <c r="G196" s="587"/>
      <c r="H196" s="76">
        <f t="shared" si="552"/>
        <v>0</v>
      </c>
      <c r="I196" s="80"/>
      <c r="J196" s="94"/>
      <c r="K196" s="82"/>
      <c r="L196" s="329"/>
      <c r="M196" s="123"/>
      <c r="N196" s="81"/>
      <c r="O196" s="81"/>
      <c r="P196" s="81"/>
      <c r="Q196" s="81"/>
      <c r="R196" s="81"/>
      <c r="S196" s="82"/>
      <c r="T196" s="262">
        <f t="shared" si="554"/>
        <v>0</v>
      </c>
      <c r="U196" s="247"/>
      <c r="V196" s="252"/>
      <c r="W196" s="248"/>
      <c r="X196" s="331"/>
      <c r="Y196" s="249"/>
      <c r="Z196" s="250"/>
      <c r="AA196" s="250"/>
      <c r="AB196" s="250"/>
      <c r="AC196" s="250"/>
      <c r="AD196" s="250"/>
      <c r="AE196" s="248"/>
      <c r="AF196" s="285">
        <f t="shared" si="556"/>
        <v>0</v>
      </c>
      <c r="AG196" s="247"/>
      <c r="AH196" s="252"/>
      <c r="AI196" s="248"/>
      <c r="AJ196" s="331"/>
      <c r="AK196" s="249"/>
      <c r="AL196" s="250"/>
      <c r="AM196" s="250"/>
      <c r="AN196" s="250"/>
      <c r="AO196" s="250"/>
      <c r="AP196" s="250"/>
      <c r="AQ196" s="248"/>
      <c r="AR196" s="213"/>
      <c r="AS196" s="108"/>
      <c r="AT196" s="199"/>
      <c r="AU196" s="199"/>
      <c r="AV196" s="199"/>
      <c r="AW196" s="296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</row>
    <row r="197" spans="1:136" s="89" customFormat="1" ht="26.25" hidden="1" customHeight="1" x14ac:dyDescent="0.25">
      <c r="A197" s="536">
        <v>45</v>
      </c>
      <c r="B197" s="537"/>
      <c r="C197" s="500"/>
      <c r="D197" s="538" t="s">
        <v>88</v>
      </c>
      <c r="E197" s="538"/>
      <c r="F197" s="538"/>
      <c r="G197" s="538"/>
      <c r="H197" s="254">
        <f t="shared" si="552"/>
        <v>0</v>
      </c>
      <c r="I197" s="345">
        <f>SUM(I198:I199)</f>
        <v>0</v>
      </c>
      <c r="J197" s="287">
        <f t="shared" ref="J197:S197" si="561">SUM(J198:J199)</f>
        <v>0</v>
      </c>
      <c r="K197" s="256">
        <f t="shared" si="561"/>
        <v>0</v>
      </c>
      <c r="L197" s="330">
        <f t="shared" si="561"/>
        <v>0</v>
      </c>
      <c r="M197" s="257">
        <f t="shared" si="561"/>
        <v>0</v>
      </c>
      <c r="N197" s="258">
        <f t="shared" si="561"/>
        <v>0</v>
      </c>
      <c r="O197" s="258">
        <f t="shared" si="561"/>
        <v>0</v>
      </c>
      <c r="P197" s="258">
        <f t="shared" si="561"/>
        <v>0</v>
      </c>
      <c r="Q197" s="258">
        <f t="shared" si="561"/>
        <v>0</v>
      </c>
      <c r="R197" s="258">
        <f t="shared" si="561"/>
        <v>0</v>
      </c>
      <c r="S197" s="259">
        <f t="shared" si="561"/>
        <v>0</v>
      </c>
      <c r="T197" s="254">
        <f t="shared" si="554"/>
        <v>0</v>
      </c>
      <c r="U197" s="287">
        <f t="shared" ref="U197:AE197" si="562">SUM(U198:U199)</f>
        <v>0</v>
      </c>
      <c r="V197" s="258">
        <f t="shared" si="562"/>
        <v>0</v>
      </c>
      <c r="W197" s="256">
        <f t="shared" si="562"/>
        <v>0</v>
      </c>
      <c r="X197" s="330">
        <f t="shared" si="562"/>
        <v>0</v>
      </c>
      <c r="Y197" s="257">
        <f t="shared" si="562"/>
        <v>0</v>
      </c>
      <c r="Z197" s="258">
        <f t="shared" si="562"/>
        <v>0</v>
      </c>
      <c r="AA197" s="258">
        <f t="shared" si="562"/>
        <v>0</v>
      </c>
      <c r="AB197" s="258">
        <f t="shared" si="562"/>
        <v>0</v>
      </c>
      <c r="AC197" s="258">
        <f t="shared" si="562"/>
        <v>0</v>
      </c>
      <c r="AD197" s="258">
        <f t="shared" si="562"/>
        <v>0</v>
      </c>
      <c r="AE197" s="259">
        <f t="shared" si="562"/>
        <v>0</v>
      </c>
      <c r="AF197" s="284">
        <f t="shared" ref="AF197:AF199" si="563">SUM(AG197:AQ197)</f>
        <v>0</v>
      </c>
      <c r="AG197" s="255">
        <f t="shared" ref="AG197:AQ197" si="564">SUM(AG198:AG199)</f>
        <v>0</v>
      </c>
      <c r="AH197" s="258">
        <f t="shared" si="564"/>
        <v>0</v>
      </c>
      <c r="AI197" s="256">
        <f t="shared" si="564"/>
        <v>0</v>
      </c>
      <c r="AJ197" s="330">
        <f t="shared" si="564"/>
        <v>0</v>
      </c>
      <c r="AK197" s="257">
        <f t="shared" si="564"/>
        <v>0</v>
      </c>
      <c r="AL197" s="258">
        <f t="shared" si="564"/>
        <v>0</v>
      </c>
      <c r="AM197" s="258">
        <f t="shared" si="564"/>
        <v>0</v>
      </c>
      <c r="AN197" s="258">
        <f t="shared" si="564"/>
        <v>0</v>
      </c>
      <c r="AO197" s="258">
        <f t="shared" si="564"/>
        <v>0</v>
      </c>
      <c r="AP197" s="258">
        <f t="shared" si="564"/>
        <v>0</v>
      </c>
      <c r="AQ197" s="259">
        <f t="shared" si="564"/>
        <v>0</v>
      </c>
      <c r="AR197" s="213"/>
      <c r="AS197" s="592"/>
      <c r="AT197" s="592"/>
      <c r="AU197" s="592"/>
      <c r="AV197" s="592"/>
      <c r="AW197" s="73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</row>
    <row r="198" spans="1:136" s="72" customFormat="1" ht="15" hidden="1" x14ac:dyDescent="0.25">
      <c r="A198" s="240"/>
      <c r="B198" s="184"/>
      <c r="C198" s="184">
        <v>451</v>
      </c>
      <c r="D198" s="586" t="s">
        <v>89</v>
      </c>
      <c r="E198" s="586"/>
      <c r="F198" s="586"/>
      <c r="G198" s="586"/>
      <c r="H198" s="76">
        <f t="shared" si="552"/>
        <v>0</v>
      </c>
      <c r="I198" s="80"/>
      <c r="J198" s="94"/>
      <c r="K198" s="82"/>
      <c r="L198" s="329"/>
      <c r="M198" s="123"/>
      <c r="N198" s="81"/>
      <c r="O198" s="81"/>
      <c r="P198" s="81"/>
      <c r="Q198" s="81"/>
      <c r="R198" s="81"/>
      <c r="S198" s="187"/>
      <c r="T198" s="262">
        <f t="shared" si="554"/>
        <v>0</v>
      </c>
      <c r="U198" s="252"/>
      <c r="V198" s="250"/>
      <c r="W198" s="248"/>
      <c r="X198" s="331"/>
      <c r="Y198" s="249"/>
      <c r="Z198" s="250"/>
      <c r="AA198" s="250"/>
      <c r="AB198" s="250"/>
      <c r="AC198" s="250"/>
      <c r="AD198" s="250"/>
      <c r="AE198" s="253"/>
      <c r="AF198" s="285">
        <f t="shared" si="563"/>
        <v>0</v>
      </c>
      <c r="AG198" s="251"/>
      <c r="AH198" s="250"/>
      <c r="AI198" s="248"/>
      <c r="AJ198" s="331"/>
      <c r="AK198" s="249"/>
      <c r="AL198" s="250"/>
      <c r="AM198" s="250"/>
      <c r="AN198" s="250"/>
      <c r="AO198" s="250"/>
      <c r="AP198" s="250"/>
      <c r="AQ198" s="253"/>
      <c r="AR198" s="213"/>
      <c r="AS198" s="129"/>
      <c r="AT198" s="201"/>
      <c r="AU198" s="201"/>
      <c r="AV198" s="201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" hidden="1" x14ac:dyDescent="0.25">
      <c r="A199" s="240"/>
      <c r="B199" s="184"/>
      <c r="C199" s="184">
        <v>452</v>
      </c>
      <c r="D199" s="586" t="s">
        <v>93</v>
      </c>
      <c r="E199" s="586"/>
      <c r="F199" s="586"/>
      <c r="G199" s="586"/>
      <c r="H199" s="76">
        <f t="shared" si="552"/>
        <v>0</v>
      </c>
      <c r="I199" s="80"/>
      <c r="J199" s="94"/>
      <c r="K199" s="82"/>
      <c r="L199" s="329"/>
      <c r="M199" s="123"/>
      <c r="N199" s="81"/>
      <c r="O199" s="81"/>
      <c r="P199" s="81"/>
      <c r="Q199" s="81"/>
      <c r="R199" s="81"/>
      <c r="S199" s="187"/>
      <c r="T199" s="262">
        <f t="shared" si="554"/>
        <v>0</v>
      </c>
      <c r="U199" s="252"/>
      <c r="V199" s="250"/>
      <c r="W199" s="248"/>
      <c r="X199" s="331"/>
      <c r="Y199" s="249"/>
      <c r="Z199" s="250"/>
      <c r="AA199" s="250"/>
      <c r="AB199" s="250"/>
      <c r="AC199" s="250"/>
      <c r="AD199" s="250"/>
      <c r="AE199" s="253"/>
      <c r="AF199" s="285">
        <f t="shared" si="563"/>
        <v>0</v>
      </c>
      <c r="AG199" s="251"/>
      <c r="AH199" s="250"/>
      <c r="AI199" s="248"/>
      <c r="AJ199" s="331"/>
      <c r="AK199" s="249"/>
      <c r="AL199" s="250"/>
      <c r="AM199" s="250"/>
      <c r="AN199" s="250"/>
      <c r="AO199" s="250"/>
      <c r="AP199" s="250"/>
      <c r="AQ199" s="253"/>
      <c r="AR199" s="213"/>
      <c r="AS199" s="108"/>
      <c r="AT199" s="199"/>
      <c r="AU199" s="199"/>
      <c r="AV199" s="199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62" customFormat="1" ht="10.5" customHeight="1" x14ac:dyDescent="0.25">
      <c r="A200" s="499"/>
      <c r="B200" s="500"/>
      <c r="C200" s="500"/>
      <c r="D200" s="501"/>
      <c r="E200" s="501"/>
      <c r="F200" s="501"/>
      <c r="G200" s="501"/>
      <c r="H200" s="91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1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1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131"/>
      <c r="AS200" s="263"/>
      <c r="AT200" s="263"/>
      <c r="AU200" s="263"/>
      <c r="AV200" s="263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</row>
    <row r="201" spans="1:136" s="113" customFormat="1" ht="27" customHeight="1" x14ac:dyDescent="0.25">
      <c r="A201" s="624" t="s">
        <v>270</v>
      </c>
      <c r="B201" s="625"/>
      <c r="C201" s="625"/>
      <c r="D201" s="626" t="s">
        <v>131</v>
      </c>
      <c r="E201" s="626"/>
      <c r="F201" s="626"/>
      <c r="G201" s="627"/>
      <c r="H201" s="97">
        <f>SUM(I201:S201)</f>
        <v>15111600</v>
      </c>
      <c r="I201" s="98">
        <f>I202+I225+I230+I235+I250</f>
        <v>0</v>
      </c>
      <c r="J201" s="310">
        <f t="shared" ref="J201:S201" si="565">J202+J225+J230+J235+J250</f>
        <v>1209600</v>
      </c>
      <c r="K201" s="127">
        <f t="shared" si="565"/>
        <v>0</v>
      </c>
      <c r="L201" s="326">
        <f t="shared" si="565"/>
        <v>0</v>
      </c>
      <c r="M201" s="124">
        <f t="shared" si="565"/>
        <v>0</v>
      </c>
      <c r="N201" s="99">
        <f t="shared" si="565"/>
        <v>0</v>
      </c>
      <c r="O201" s="99">
        <f t="shared" si="565"/>
        <v>0</v>
      </c>
      <c r="P201" s="99">
        <f t="shared" si="565"/>
        <v>13902000</v>
      </c>
      <c r="Q201" s="99">
        <f t="shared" si="565"/>
        <v>0</v>
      </c>
      <c r="R201" s="99">
        <f t="shared" si="565"/>
        <v>0</v>
      </c>
      <c r="S201" s="127">
        <f t="shared" si="565"/>
        <v>0</v>
      </c>
      <c r="T201" s="268">
        <f>SUM(U201:AE201)</f>
        <v>15111600</v>
      </c>
      <c r="U201" s="98">
        <f>U202+U225+U230+U235+U250</f>
        <v>0</v>
      </c>
      <c r="V201" s="310">
        <f t="shared" ref="V201" si="566">V202+V225+V230+V235+V250</f>
        <v>1209600</v>
      </c>
      <c r="W201" s="127">
        <f>W202+W225+W230+W235+W250</f>
        <v>0</v>
      </c>
      <c r="X201" s="326">
        <f t="shared" ref="X201" si="567">X202+X225+X230+X235+X250</f>
        <v>0</v>
      </c>
      <c r="Y201" s="124">
        <f t="shared" ref="Y201" si="568">Y202+Y225+Y230+Y235+Y250</f>
        <v>0</v>
      </c>
      <c r="Z201" s="99">
        <f t="shared" ref="Z201" si="569">Z202+Z225+Z230+Z235+Z250</f>
        <v>0</v>
      </c>
      <c r="AA201" s="99">
        <f t="shared" ref="AA201" si="570">AA202+AA225+AA230+AA235+AA250</f>
        <v>0</v>
      </c>
      <c r="AB201" s="99">
        <f t="shared" ref="AB201" si="571">AB202+AB225+AB230+AB235+AB250</f>
        <v>13902000</v>
      </c>
      <c r="AC201" s="99">
        <f t="shared" ref="AC201" si="572">AC202+AC225+AC230+AC235+AC250</f>
        <v>0</v>
      </c>
      <c r="AD201" s="99">
        <f t="shared" ref="AD201" si="573">AD202+AD225+AD230+AD235+AD250</f>
        <v>0</v>
      </c>
      <c r="AE201" s="127">
        <f t="shared" ref="AE201" si="574">AE202+AE225+AE230+AE235+AE250</f>
        <v>0</v>
      </c>
      <c r="AF201" s="282">
        <f t="shared" ref="AF201:AF216" si="575">SUM(AG201:AQ201)</f>
        <v>15111600</v>
      </c>
      <c r="AG201" s="98">
        <f>AG202+AG225+AG230+AG235+AG250</f>
        <v>0</v>
      </c>
      <c r="AH201" s="310">
        <f t="shared" ref="AH201" si="576">AH202+AH225+AH230+AH235+AH250</f>
        <v>1209600</v>
      </c>
      <c r="AI201" s="127">
        <f t="shared" ref="AI201" si="577">AI202+AI225+AI230+AI235+AI250</f>
        <v>0</v>
      </c>
      <c r="AJ201" s="326">
        <f t="shared" ref="AJ201" si="578">AJ202+AJ225+AJ230+AJ235+AJ250</f>
        <v>0</v>
      </c>
      <c r="AK201" s="124">
        <f t="shared" ref="AK201" si="579">AK202+AK225+AK230+AK235+AK250</f>
        <v>0</v>
      </c>
      <c r="AL201" s="99">
        <f t="shared" ref="AL201" si="580">AL202+AL225+AL230+AL235+AL250</f>
        <v>0</v>
      </c>
      <c r="AM201" s="99">
        <f t="shared" ref="AM201" si="581">AM202+AM225+AM230+AM235+AM250</f>
        <v>0</v>
      </c>
      <c r="AN201" s="99">
        <f t="shared" ref="AN201" si="582">AN202+AN225+AN230+AN235+AN250</f>
        <v>13902000</v>
      </c>
      <c r="AO201" s="99">
        <f t="shared" ref="AO201" si="583">AO202+AO225+AO230+AO235+AO250</f>
        <v>0</v>
      </c>
      <c r="AP201" s="99">
        <f>AP202+AP225+AP230+AP235+AP250</f>
        <v>0</v>
      </c>
      <c r="AQ201" s="127">
        <f t="shared" ref="AQ201" si="584">AQ202+AQ225+AQ230+AQ235+AQ250</f>
        <v>0</v>
      </c>
      <c r="AR201" s="74"/>
      <c r="AS201" s="107"/>
      <c r="AT201" s="107"/>
      <c r="AU201" s="107"/>
      <c r="AV201" s="107"/>
      <c r="AW201" s="74"/>
      <c r="AX201" s="200"/>
      <c r="AY201" s="200"/>
      <c r="AZ201" s="200"/>
      <c r="BA201" s="200"/>
      <c r="BB201" s="200"/>
      <c r="BC201" s="200"/>
      <c r="BD201" s="200"/>
      <c r="BE201" s="200"/>
      <c r="BF201" s="200"/>
      <c r="BG201" s="200"/>
      <c r="BH201" s="200"/>
      <c r="BI201" s="200"/>
      <c r="BJ201" s="200"/>
      <c r="BK201" s="200"/>
      <c r="BL201" s="200"/>
      <c r="BM201" s="200"/>
      <c r="BN201" s="200"/>
      <c r="BO201" s="200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196"/>
    </row>
    <row r="202" spans="1:136" s="74" customFormat="1" ht="25.5" customHeight="1" x14ac:dyDescent="0.25">
      <c r="A202" s="601" t="s">
        <v>271</v>
      </c>
      <c r="B202" s="602"/>
      <c r="C202" s="602"/>
      <c r="D202" s="595" t="s">
        <v>317</v>
      </c>
      <c r="E202" s="595"/>
      <c r="F202" s="595"/>
      <c r="G202" s="596"/>
      <c r="H202" s="83">
        <f>SUM(I202:S202)</f>
        <v>15111600</v>
      </c>
      <c r="I202" s="84">
        <f>I203+I219</f>
        <v>0</v>
      </c>
      <c r="J202" s="311">
        <f>J203+J219</f>
        <v>1209600</v>
      </c>
      <c r="K202" s="86">
        <f t="shared" ref="K202:R202" si="585">K203+K219</f>
        <v>0</v>
      </c>
      <c r="L202" s="327">
        <f>L203+L219</f>
        <v>0</v>
      </c>
      <c r="M202" s="125">
        <f t="shared" si="585"/>
        <v>0</v>
      </c>
      <c r="N202" s="85">
        <f t="shared" si="585"/>
        <v>0</v>
      </c>
      <c r="O202" s="85">
        <f>O203+O219</f>
        <v>0</v>
      </c>
      <c r="P202" s="85">
        <f t="shared" si="585"/>
        <v>13902000</v>
      </c>
      <c r="Q202" s="85">
        <f t="shared" si="585"/>
        <v>0</v>
      </c>
      <c r="R202" s="85">
        <f t="shared" si="585"/>
        <v>0</v>
      </c>
      <c r="S202" s="86">
        <f>S203+S219</f>
        <v>0</v>
      </c>
      <c r="T202" s="267">
        <f>SUM(U202:AE202)</f>
        <v>15111600</v>
      </c>
      <c r="U202" s="84">
        <f>U203+U219</f>
        <v>0</v>
      </c>
      <c r="V202" s="311">
        <f>V203+V219</f>
        <v>1209600</v>
      </c>
      <c r="W202" s="86">
        <f t="shared" ref="W202" si="586">W203+W219</f>
        <v>0</v>
      </c>
      <c r="X202" s="327">
        <f>X203+X219</f>
        <v>0</v>
      </c>
      <c r="Y202" s="125">
        <f t="shared" ref="Y202:Z202" si="587">Y203+Y219</f>
        <v>0</v>
      </c>
      <c r="Z202" s="85">
        <f t="shared" si="587"/>
        <v>0</v>
      </c>
      <c r="AA202" s="85">
        <f>AA203+AA219</f>
        <v>0</v>
      </c>
      <c r="AB202" s="85">
        <f t="shared" ref="AB202:AD202" si="588">AB203+AB219</f>
        <v>13902000</v>
      </c>
      <c r="AC202" s="85">
        <f t="shared" si="588"/>
        <v>0</v>
      </c>
      <c r="AD202" s="85">
        <f t="shared" si="588"/>
        <v>0</v>
      </c>
      <c r="AE202" s="86">
        <f>AE203+AE219</f>
        <v>0</v>
      </c>
      <c r="AF202" s="283">
        <f>SUM(AG202:AQ202)</f>
        <v>15111600</v>
      </c>
      <c r="AG202" s="84">
        <f>AG203+AG219</f>
        <v>0</v>
      </c>
      <c r="AH202" s="311">
        <f>AH203+AH219</f>
        <v>1209600</v>
      </c>
      <c r="AI202" s="86">
        <f t="shared" ref="AI202" si="589">AI203+AI219</f>
        <v>0</v>
      </c>
      <c r="AJ202" s="327">
        <f>AJ203+AJ219</f>
        <v>0</v>
      </c>
      <c r="AK202" s="125">
        <f t="shared" ref="AK202:AL202" si="590">AK203+AK219</f>
        <v>0</v>
      </c>
      <c r="AL202" s="85">
        <f t="shared" si="590"/>
        <v>0</v>
      </c>
      <c r="AM202" s="85">
        <f>AM203+AM219</f>
        <v>0</v>
      </c>
      <c r="AN202" s="85">
        <f t="shared" ref="AN202:AP202" si="591">AN203+AN219</f>
        <v>13902000</v>
      </c>
      <c r="AO202" s="85">
        <f t="shared" si="591"/>
        <v>0</v>
      </c>
      <c r="AP202" s="85">
        <f t="shared" si="591"/>
        <v>0</v>
      </c>
      <c r="AQ202" s="86">
        <f>AQ203+AQ219</f>
        <v>0</v>
      </c>
      <c r="AR202" s="73"/>
      <c r="AS202" s="339"/>
      <c r="AT202" s="339"/>
      <c r="AU202" s="339"/>
      <c r="AV202" s="339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7"/>
      <c r="BQ202" s="197"/>
      <c r="BR202" s="197"/>
      <c r="BS202" s="197"/>
      <c r="BT202" s="197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  <c r="CI202" s="197"/>
      <c r="CJ202" s="197"/>
      <c r="CK202" s="197"/>
      <c r="CL202" s="197"/>
      <c r="CM202" s="197"/>
      <c r="CN202" s="197"/>
      <c r="CO202" s="197"/>
      <c r="CP202" s="197"/>
      <c r="CQ202" s="197"/>
      <c r="CR202" s="197"/>
      <c r="CS202" s="197"/>
      <c r="CT202" s="197"/>
      <c r="CU202" s="197"/>
      <c r="CV202" s="197"/>
      <c r="CW202" s="197"/>
      <c r="CX202" s="197"/>
      <c r="CY202" s="197"/>
      <c r="CZ202" s="197"/>
      <c r="DA202" s="197"/>
      <c r="DB202" s="197"/>
      <c r="DC202" s="197"/>
      <c r="DD202" s="197"/>
      <c r="DE202" s="197"/>
      <c r="DF202" s="197"/>
      <c r="DG202" s="197"/>
      <c r="DH202" s="197"/>
      <c r="DI202" s="197"/>
      <c r="DJ202" s="197"/>
      <c r="DK202" s="197"/>
      <c r="DL202" s="197"/>
      <c r="DM202" s="197"/>
      <c r="DN202" s="197"/>
      <c r="DO202" s="197"/>
      <c r="DP202" s="197"/>
      <c r="DQ202" s="197"/>
      <c r="DR202" s="197"/>
      <c r="DS202" s="197"/>
      <c r="DT202" s="197"/>
      <c r="DU202" s="197"/>
      <c r="DV202" s="197"/>
      <c r="DW202" s="197"/>
      <c r="DX202" s="197"/>
      <c r="DY202" s="197"/>
      <c r="DZ202" s="197"/>
      <c r="EA202" s="197"/>
      <c r="EB202" s="197"/>
      <c r="EC202" s="197"/>
      <c r="ED202" s="197"/>
      <c r="EE202" s="197"/>
      <c r="EF202" s="197"/>
    </row>
    <row r="203" spans="1:136" s="74" customFormat="1" ht="15.75" customHeight="1" x14ac:dyDescent="0.25">
      <c r="A203" s="238">
        <v>3</v>
      </c>
      <c r="B203" s="68"/>
      <c r="C203" s="90"/>
      <c r="D203" s="584" t="s">
        <v>16</v>
      </c>
      <c r="E203" s="584"/>
      <c r="F203" s="584"/>
      <c r="G203" s="585"/>
      <c r="H203" s="75">
        <f>SUM(I203:S203)</f>
        <v>15111600</v>
      </c>
      <c r="I203" s="77">
        <f>I204+I208+I214+I217</f>
        <v>0</v>
      </c>
      <c r="J203" s="61">
        <f t="shared" ref="J203:S203" si="592">J204+J208+J214+J217</f>
        <v>1209600</v>
      </c>
      <c r="K203" s="79">
        <f t="shared" si="592"/>
        <v>0</v>
      </c>
      <c r="L203" s="328">
        <f>L204+L208+L214+L217</f>
        <v>0</v>
      </c>
      <c r="M203" s="95">
        <f t="shared" si="592"/>
        <v>0</v>
      </c>
      <c r="N203" s="78">
        <f t="shared" si="592"/>
        <v>0</v>
      </c>
      <c r="O203" s="78">
        <f t="shared" si="592"/>
        <v>0</v>
      </c>
      <c r="P203" s="78">
        <f t="shared" si="592"/>
        <v>13902000</v>
      </c>
      <c r="Q203" s="78">
        <f>Q204+Q208+Q214+Q217</f>
        <v>0</v>
      </c>
      <c r="R203" s="78">
        <f t="shared" si="592"/>
        <v>0</v>
      </c>
      <c r="S203" s="79">
        <f t="shared" si="592"/>
        <v>0</v>
      </c>
      <c r="T203" s="254">
        <f>SUM(U203:AE203)</f>
        <v>15111600</v>
      </c>
      <c r="U203" s="77">
        <f>U204+U208+U214+U217</f>
        <v>0</v>
      </c>
      <c r="V203" s="61">
        <f t="shared" ref="V203" si="593">V204+V208+V214+V217</f>
        <v>1209600</v>
      </c>
      <c r="W203" s="79">
        <f t="shared" ref="W203" si="594">W204+W208+W214+W217</f>
        <v>0</v>
      </c>
      <c r="X203" s="328">
        <f>X204+X208+X214+X217</f>
        <v>0</v>
      </c>
      <c r="Y203" s="95">
        <f t="shared" ref="Y203" si="595">Y204+Y208+Y214+Y217</f>
        <v>0</v>
      </c>
      <c r="Z203" s="78">
        <f t="shared" ref="Z203" si="596">Z204+Z208+Z214+Z217</f>
        <v>0</v>
      </c>
      <c r="AA203" s="78">
        <f t="shared" ref="AA203" si="597">AA204+AA208+AA214+AA217</f>
        <v>0</v>
      </c>
      <c r="AB203" s="78">
        <f t="shared" ref="AB203" si="598">AB204+AB208+AB214+AB217</f>
        <v>13902000</v>
      </c>
      <c r="AC203" s="78">
        <f t="shared" ref="AC203" si="599">AC204+AC208+AC214+AC217</f>
        <v>0</v>
      </c>
      <c r="AD203" s="78">
        <f t="shared" ref="AD203" si="600">AD204+AD208+AD214+AD217</f>
        <v>0</v>
      </c>
      <c r="AE203" s="79">
        <f t="shared" ref="AE203" si="601">AE204+AE208+AE214+AE217</f>
        <v>0</v>
      </c>
      <c r="AF203" s="284">
        <f>SUM(AG203:AQ203)</f>
        <v>15111600</v>
      </c>
      <c r="AG203" s="77">
        <f>AG204+AG208+AG214+AG217</f>
        <v>0</v>
      </c>
      <c r="AH203" s="61">
        <f t="shared" ref="AH203" si="602">AH204+AH208+AH214+AH217</f>
        <v>1209600</v>
      </c>
      <c r="AI203" s="79">
        <f t="shared" ref="AI203" si="603">AI204+AI208+AI214+AI217</f>
        <v>0</v>
      </c>
      <c r="AJ203" s="328">
        <f>AJ204+AJ208+AJ214+AJ217</f>
        <v>0</v>
      </c>
      <c r="AK203" s="95">
        <f t="shared" ref="AK203" si="604">AK204+AK208+AK214+AK217</f>
        <v>0</v>
      </c>
      <c r="AL203" s="78">
        <f t="shared" ref="AL203" si="605">AL204+AL208+AL214+AL217</f>
        <v>0</v>
      </c>
      <c r="AM203" s="78">
        <f t="shared" ref="AM203" si="606">AM204+AM208+AM214+AM217</f>
        <v>0</v>
      </c>
      <c r="AN203" s="78">
        <f t="shared" ref="AN203" si="607">AN204+AN208+AN214+AN217</f>
        <v>13902000</v>
      </c>
      <c r="AO203" s="78">
        <f t="shared" ref="AO203" si="608">AO204+AO208+AO214+AO217</f>
        <v>0</v>
      </c>
      <c r="AP203" s="78">
        <f t="shared" ref="AP203" si="609">AP204+AP208+AP214+AP217</f>
        <v>0</v>
      </c>
      <c r="AQ203" s="79">
        <f t="shared" ref="AQ203" si="610">AQ204+AQ208+AQ214+AQ217</f>
        <v>0</v>
      </c>
      <c r="AR203" s="73"/>
      <c r="AS203" s="341"/>
      <c r="AT203" s="341"/>
      <c r="AU203" s="341"/>
      <c r="AV203" s="341"/>
      <c r="AW203" s="73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  <c r="DJ203" s="197"/>
      <c r="DK203" s="197"/>
      <c r="DL203" s="197"/>
      <c r="DM203" s="197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  <c r="DY203" s="197"/>
      <c r="DZ203" s="197"/>
      <c r="EA203" s="197"/>
      <c r="EB203" s="197"/>
      <c r="EC203" s="197"/>
      <c r="ED203" s="197"/>
      <c r="EE203" s="197"/>
      <c r="EF203" s="197"/>
    </row>
    <row r="204" spans="1:136" s="73" customFormat="1" ht="15.75" customHeight="1" x14ac:dyDescent="0.25">
      <c r="A204" s="588">
        <v>31</v>
      </c>
      <c r="B204" s="589"/>
      <c r="C204" s="90"/>
      <c r="D204" s="584" t="s">
        <v>0</v>
      </c>
      <c r="E204" s="584"/>
      <c r="F204" s="584"/>
      <c r="G204" s="585"/>
      <c r="H204" s="75">
        <f t="shared" ref="H204:H216" si="611">SUM(I204:S204)</f>
        <v>13900000</v>
      </c>
      <c r="I204" s="96">
        <f>SUM(I205:I207)</f>
        <v>0</v>
      </c>
      <c r="J204" s="61">
        <f>SUM(J205:J207)</f>
        <v>0</v>
      </c>
      <c r="K204" s="79">
        <f t="shared" ref="K204:S204" si="612">SUM(K205:K207)</f>
        <v>0</v>
      </c>
      <c r="L204" s="328">
        <f t="shared" si="612"/>
        <v>0</v>
      </c>
      <c r="M204" s="95">
        <f t="shared" si="612"/>
        <v>0</v>
      </c>
      <c r="N204" s="78">
        <f t="shared" si="612"/>
        <v>0</v>
      </c>
      <c r="O204" s="78">
        <f t="shared" ref="O204" si="613">SUM(O205:O207)</f>
        <v>0</v>
      </c>
      <c r="P204" s="78">
        <f t="shared" si="612"/>
        <v>13900000</v>
      </c>
      <c r="Q204" s="78">
        <f t="shared" si="612"/>
        <v>0</v>
      </c>
      <c r="R204" s="78">
        <f t="shared" si="612"/>
        <v>0</v>
      </c>
      <c r="S204" s="239">
        <f t="shared" si="612"/>
        <v>0</v>
      </c>
      <c r="T204" s="270">
        <f t="shared" ref="T204:T216" si="614">SUM(U204:AE204)</f>
        <v>13900000</v>
      </c>
      <c r="U204" s="96">
        <f>SUM(U205:U207)</f>
        <v>0</v>
      </c>
      <c r="V204" s="78">
        <f>SUM(V205:V207)</f>
        <v>0</v>
      </c>
      <c r="W204" s="79">
        <f t="shared" ref="W204:AE204" si="615">SUM(W205:W207)</f>
        <v>0</v>
      </c>
      <c r="X204" s="328">
        <f t="shared" si="615"/>
        <v>0</v>
      </c>
      <c r="Y204" s="95">
        <f t="shared" si="615"/>
        <v>0</v>
      </c>
      <c r="Z204" s="78">
        <f t="shared" si="615"/>
        <v>0</v>
      </c>
      <c r="AA204" s="78">
        <f t="shared" ref="AA204" si="616">SUM(AA205:AA207)</f>
        <v>0</v>
      </c>
      <c r="AB204" s="78">
        <f t="shared" si="615"/>
        <v>13900000</v>
      </c>
      <c r="AC204" s="78">
        <f t="shared" si="615"/>
        <v>0</v>
      </c>
      <c r="AD204" s="78">
        <f t="shared" si="615"/>
        <v>0</v>
      </c>
      <c r="AE204" s="239">
        <f t="shared" si="615"/>
        <v>0</v>
      </c>
      <c r="AF204" s="284">
        <f t="shared" si="575"/>
        <v>13900000</v>
      </c>
      <c r="AG204" s="96">
        <f>SUM(AG205:AG207)</f>
        <v>0</v>
      </c>
      <c r="AH204" s="78">
        <f>SUM(AH205:AH207)</f>
        <v>0</v>
      </c>
      <c r="AI204" s="79">
        <f t="shared" ref="AI204:AQ204" si="617">SUM(AI205:AI207)</f>
        <v>0</v>
      </c>
      <c r="AJ204" s="328">
        <f t="shared" si="617"/>
        <v>0</v>
      </c>
      <c r="AK204" s="95">
        <f t="shared" si="617"/>
        <v>0</v>
      </c>
      <c r="AL204" s="78">
        <f t="shared" si="617"/>
        <v>0</v>
      </c>
      <c r="AM204" s="78">
        <f t="shared" ref="AM204" si="618">SUM(AM205:AM207)</f>
        <v>0</v>
      </c>
      <c r="AN204" s="78">
        <f t="shared" si="617"/>
        <v>13900000</v>
      </c>
      <c r="AO204" s="78">
        <f t="shared" si="617"/>
        <v>0</v>
      </c>
      <c r="AP204" s="78">
        <f t="shared" si="617"/>
        <v>0</v>
      </c>
      <c r="AQ204" s="239">
        <f t="shared" si="617"/>
        <v>0</v>
      </c>
      <c r="AR204" s="72"/>
      <c r="AS204" s="341"/>
      <c r="AT204" s="341"/>
      <c r="AU204" s="341"/>
      <c r="AV204" s="341"/>
      <c r="AW204" s="72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DJ204" s="195"/>
      <c r="DK204" s="195"/>
      <c r="DL204" s="195"/>
      <c r="DM204" s="195"/>
      <c r="DN204" s="195"/>
      <c r="DO204" s="195"/>
      <c r="DP204" s="195"/>
      <c r="DQ204" s="195"/>
      <c r="DR204" s="195"/>
      <c r="DS204" s="195"/>
      <c r="DT204" s="195"/>
      <c r="DU204" s="195"/>
      <c r="DV204" s="195"/>
      <c r="DW204" s="195"/>
      <c r="DX204" s="195"/>
      <c r="DY204" s="195"/>
      <c r="DZ204" s="195"/>
      <c r="EA204" s="195"/>
      <c r="EB204" s="195"/>
      <c r="EC204" s="195"/>
      <c r="ED204" s="195"/>
      <c r="EE204" s="195"/>
      <c r="EF204" s="195"/>
    </row>
    <row r="205" spans="1:136" s="72" customFormat="1" ht="15.75" customHeight="1" x14ac:dyDescent="0.25">
      <c r="A205" s="240"/>
      <c r="B205" s="184"/>
      <c r="C205" s="184">
        <v>311</v>
      </c>
      <c r="D205" s="586" t="s">
        <v>1</v>
      </c>
      <c r="E205" s="586"/>
      <c r="F205" s="586"/>
      <c r="G205" s="586"/>
      <c r="H205" s="76">
        <f t="shared" si="611"/>
        <v>11700000</v>
      </c>
      <c r="I205" s="80"/>
      <c r="J205" s="94"/>
      <c r="K205" s="82"/>
      <c r="L205" s="329"/>
      <c r="M205" s="123"/>
      <c r="N205" s="81"/>
      <c r="O205" s="81"/>
      <c r="P205" s="81">
        <v>11700000</v>
      </c>
      <c r="Q205" s="81"/>
      <c r="R205" s="81"/>
      <c r="S205" s="82"/>
      <c r="T205" s="262">
        <f t="shared" si="614"/>
        <v>11700000</v>
      </c>
      <c r="U205" s="247"/>
      <c r="V205" s="252"/>
      <c r="W205" s="248"/>
      <c r="X205" s="331"/>
      <c r="Y205" s="249"/>
      <c r="Z205" s="250"/>
      <c r="AA205" s="250"/>
      <c r="AB205" s="250">
        <v>11700000</v>
      </c>
      <c r="AC205" s="250"/>
      <c r="AD205" s="250"/>
      <c r="AE205" s="248"/>
      <c r="AF205" s="285">
        <f t="shared" si="575"/>
        <v>11700000</v>
      </c>
      <c r="AG205" s="247"/>
      <c r="AH205" s="252"/>
      <c r="AI205" s="248"/>
      <c r="AJ205" s="331"/>
      <c r="AK205" s="249"/>
      <c r="AL205" s="250"/>
      <c r="AM205" s="250"/>
      <c r="AN205" s="250">
        <v>11700000</v>
      </c>
      <c r="AO205" s="250"/>
      <c r="AP205" s="250"/>
      <c r="AQ205" s="248"/>
      <c r="AR205" s="62"/>
      <c r="AS205" s="265"/>
      <c r="AT205" s="265"/>
      <c r="AU205" s="265"/>
      <c r="AV205" s="265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40"/>
      <c r="B206" s="184"/>
      <c r="C206" s="184">
        <v>312</v>
      </c>
      <c r="D206" s="586" t="s">
        <v>2</v>
      </c>
      <c r="E206" s="586"/>
      <c r="F206" s="586"/>
      <c r="G206" s="587"/>
      <c r="H206" s="76">
        <f t="shared" si="611"/>
        <v>200000</v>
      </c>
      <c r="I206" s="80"/>
      <c r="J206" s="94"/>
      <c r="K206" s="82"/>
      <c r="L206" s="329"/>
      <c r="M206" s="123"/>
      <c r="N206" s="81"/>
      <c r="O206" s="81"/>
      <c r="P206" s="81">
        <v>200000</v>
      </c>
      <c r="Q206" s="81"/>
      <c r="R206" s="81"/>
      <c r="S206" s="82"/>
      <c r="T206" s="262">
        <f t="shared" si="614"/>
        <v>200000</v>
      </c>
      <c r="U206" s="247"/>
      <c r="V206" s="252"/>
      <c r="W206" s="248"/>
      <c r="X206" s="331"/>
      <c r="Y206" s="249"/>
      <c r="Z206" s="250"/>
      <c r="AA206" s="250"/>
      <c r="AB206" s="250">
        <v>200000</v>
      </c>
      <c r="AC206" s="250"/>
      <c r="AD206" s="250"/>
      <c r="AE206" s="248"/>
      <c r="AF206" s="285">
        <f t="shared" si="575"/>
        <v>200000</v>
      </c>
      <c r="AG206" s="247"/>
      <c r="AH206" s="252"/>
      <c r="AI206" s="248"/>
      <c r="AJ206" s="331"/>
      <c r="AK206" s="249"/>
      <c r="AL206" s="250"/>
      <c r="AM206" s="250"/>
      <c r="AN206" s="250">
        <v>200000</v>
      </c>
      <c r="AO206" s="250"/>
      <c r="AP206" s="250"/>
      <c r="AQ206" s="248"/>
      <c r="AR206" s="74"/>
      <c r="AS206" s="107"/>
      <c r="AT206" s="107"/>
      <c r="AU206" s="107"/>
      <c r="AV206" s="107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25">
      <c r="A207" s="240"/>
      <c r="B207" s="184"/>
      <c r="C207" s="184">
        <v>313</v>
      </c>
      <c r="D207" s="586" t="s">
        <v>3</v>
      </c>
      <c r="E207" s="586"/>
      <c r="F207" s="586"/>
      <c r="G207" s="586"/>
      <c r="H207" s="76">
        <f t="shared" si="611"/>
        <v>2000000</v>
      </c>
      <c r="I207" s="80"/>
      <c r="J207" s="94"/>
      <c r="K207" s="82"/>
      <c r="L207" s="329"/>
      <c r="M207" s="123"/>
      <c r="N207" s="81"/>
      <c r="O207" s="81"/>
      <c r="P207" s="81">
        <v>2000000</v>
      </c>
      <c r="Q207" s="81"/>
      <c r="R207" s="81"/>
      <c r="S207" s="82"/>
      <c r="T207" s="262">
        <f t="shared" si="614"/>
        <v>2000000</v>
      </c>
      <c r="U207" s="247"/>
      <c r="V207" s="252"/>
      <c r="W207" s="248"/>
      <c r="X207" s="331"/>
      <c r="Y207" s="249"/>
      <c r="Z207" s="250"/>
      <c r="AA207" s="250"/>
      <c r="AB207" s="250">
        <v>2000000</v>
      </c>
      <c r="AC207" s="250"/>
      <c r="AD207" s="250"/>
      <c r="AE207" s="248"/>
      <c r="AF207" s="285">
        <f t="shared" si="575"/>
        <v>2000000</v>
      </c>
      <c r="AG207" s="247"/>
      <c r="AH207" s="252"/>
      <c r="AI207" s="248"/>
      <c r="AJ207" s="331"/>
      <c r="AK207" s="249"/>
      <c r="AL207" s="250"/>
      <c r="AM207" s="250"/>
      <c r="AN207" s="250">
        <v>2000000</v>
      </c>
      <c r="AO207" s="250"/>
      <c r="AP207" s="250"/>
      <c r="AQ207" s="248"/>
      <c r="AR207" s="74"/>
      <c r="AS207" s="339"/>
      <c r="AT207" s="339"/>
      <c r="AU207" s="339"/>
      <c r="AV207" s="339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73" customFormat="1" ht="15.75" customHeight="1" x14ac:dyDescent="0.25">
      <c r="A208" s="588">
        <v>32</v>
      </c>
      <c r="B208" s="589"/>
      <c r="C208" s="90"/>
      <c r="D208" s="584" t="s">
        <v>4</v>
      </c>
      <c r="E208" s="584"/>
      <c r="F208" s="584"/>
      <c r="G208" s="585"/>
      <c r="H208" s="75">
        <f t="shared" si="611"/>
        <v>1193600</v>
      </c>
      <c r="I208" s="77">
        <f>SUM(I209:I213)</f>
        <v>0</v>
      </c>
      <c r="J208" s="61">
        <f>SUM(J209:J213)</f>
        <v>1191600</v>
      </c>
      <c r="K208" s="79">
        <f t="shared" ref="K208:S208" si="619">SUM(K209:K213)</f>
        <v>0</v>
      </c>
      <c r="L208" s="328">
        <f>SUM(L209:L213)</f>
        <v>0</v>
      </c>
      <c r="M208" s="95">
        <f t="shared" si="619"/>
        <v>0</v>
      </c>
      <c r="N208" s="78">
        <f t="shared" si="619"/>
        <v>0</v>
      </c>
      <c r="O208" s="78">
        <f t="shared" ref="O208" si="620">SUM(O209:O213)</f>
        <v>0</v>
      </c>
      <c r="P208" s="78">
        <f t="shared" si="619"/>
        <v>2000</v>
      </c>
      <c r="Q208" s="78">
        <f t="shared" si="619"/>
        <v>0</v>
      </c>
      <c r="R208" s="78">
        <f t="shared" si="619"/>
        <v>0</v>
      </c>
      <c r="S208" s="79">
        <f t="shared" si="619"/>
        <v>0</v>
      </c>
      <c r="T208" s="254">
        <f t="shared" si="614"/>
        <v>1193600</v>
      </c>
      <c r="U208" s="77">
        <f>SUM(U209:U213)</f>
        <v>0</v>
      </c>
      <c r="V208" s="61">
        <f>SUM(V209:V213)</f>
        <v>1191600</v>
      </c>
      <c r="W208" s="79">
        <f t="shared" ref="W208" si="621">SUM(W209:W213)</f>
        <v>0</v>
      </c>
      <c r="X208" s="328">
        <f>SUM(X209:X213)</f>
        <v>0</v>
      </c>
      <c r="Y208" s="95">
        <f t="shared" ref="Y208:AE208" si="622">SUM(Y209:Y213)</f>
        <v>0</v>
      </c>
      <c r="Z208" s="78">
        <f t="shared" si="622"/>
        <v>0</v>
      </c>
      <c r="AA208" s="78">
        <f t="shared" ref="AA208" si="623">SUM(AA209:AA213)</f>
        <v>0</v>
      </c>
      <c r="AB208" s="78">
        <f t="shared" si="622"/>
        <v>2000</v>
      </c>
      <c r="AC208" s="78">
        <f t="shared" si="622"/>
        <v>0</v>
      </c>
      <c r="AD208" s="78">
        <f t="shared" si="622"/>
        <v>0</v>
      </c>
      <c r="AE208" s="79">
        <f t="shared" si="622"/>
        <v>0</v>
      </c>
      <c r="AF208" s="284">
        <f t="shared" si="575"/>
        <v>1193600</v>
      </c>
      <c r="AG208" s="77">
        <f>SUM(AG209:AG213)</f>
        <v>0</v>
      </c>
      <c r="AH208" s="61">
        <f>SUM(AH209:AH213)</f>
        <v>1191600</v>
      </c>
      <c r="AI208" s="79">
        <f t="shared" ref="AI208" si="624">SUM(AI209:AI213)</f>
        <v>0</v>
      </c>
      <c r="AJ208" s="328">
        <f>SUM(AJ209:AJ213)</f>
        <v>0</v>
      </c>
      <c r="AK208" s="95">
        <f t="shared" ref="AK208:AQ208" si="625">SUM(AK209:AK213)</f>
        <v>0</v>
      </c>
      <c r="AL208" s="78">
        <f t="shared" si="625"/>
        <v>0</v>
      </c>
      <c r="AM208" s="78">
        <f t="shared" ref="AM208" si="626">SUM(AM209:AM213)</f>
        <v>0</v>
      </c>
      <c r="AN208" s="78">
        <f t="shared" si="625"/>
        <v>2000</v>
      </c>
      <c r="AO208" s="78">
        <f t="shared" si="625"/>
        <v>0</v>
      </c>
      <c r="AP208" s="78">
        <f t="shared" si="625"/>
        <v>0</v>
      </c>
      <c r="AQ208" s="79">
        <f t="shared" si="625"/>
        <v>0</v>
      </c>
      <c r="AS208" s="339"/>
      <c r="AT208" s="339"/>
      <c r="AU208" s="339"/>
      <c r="AV208" s="339"/>
      <c r="AW208" s="107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  <c r="CI208" s="195"/>
      <c r="CJ208" s="195"/>
      <c r="CK208" s="195"/>
      <c r="CL208" s="195"/>
      <c r="CM208" s="195"/>
      <c r="CN208" s="195"/>
      <c r="CO208" s="195"/>
      <c r="CP208" s="195"/>
      <c r="CQ208" s="195"/>
      <c r="CR208" s="195"/>
      <c r="CS208" s="195"/>
      <c r="CT208" s="195"/>
      <c r="CU208" s="195"/>
      <c r="CV208" s="195"/>
      <c r="CW208" s="195"/>
      <c r="CX208" s="195"/>
      <c r="CY208" s="195"/>
      <c r="CZ208" s="195"/>
      <c r="DA208" s="195"/>
      <c r="DB208" s="195"/>
      <c r="DC208" s="195"/>
      <c r="DD208" s="195"/>
      <c r="DE208" s="195"/>
      <c r="DF208" s="195"/>
      <c r="DG208" s="195"/>
      <c r="DH208" s="195"/>
      <c r="DI208" s="195"/>
      <c r="DJ208" s="195"/>
      <c r="DK208" s="195"/>
      <c r="DL208" s="195"/>
      <c r="DM208" s="195"/>
      <c r="DN208" s="195"/>
      <c r="DO208" s="195"/>
      <c r="DP208" s="195"/>
      <c r="DQ208" s="195"/>
      <c r="DR208" s="195"/>
      <c r="DS208" s="195"/>
      <c r="DT208" s="195"/>
      <c r="DU208" s="195"/>
      <c r="DV208" s="195"/>
      <c r="DW208" s="195"/>
      <c r="DX208" s="195"/>
      <c r="DY208" s="195"/>
      <c r="DZ208" s="195"/>
      <c r="EA208" s="195"/>
      <c r="EB208" s="195"/>
      <c r="EC208" s="195"/>
      <c r="ED208" s="195"/>
      <c r="EE208" s="195"/>
      <c r="EF208" s="195"/>
    </row>
    <row r="209" spans="1:136" s="72" customFormat="1" ht="15.75" customHeight="1" x14ac:dyDescent="0.25">
      <c r="A209" s="240"/>
      <c r="B209" s="184"/>
      <c r="C209" s="184">
        <v>321</v>
      </c>
      <c r="D209" s="586" t="s">
        <v>5</v>
      </c>
      <c r="E209" s="586"/>
      <c r="F209" s="586"/>
      <c r="G209" s="586"/>
      <c r="H209" s="76">
        <f t="shared" si="611"/>
        <v>452200</v>
      </c>
      <c r="I209" s="80"/>
      <c r="J209" s="94">
        <v>450200</v>
      </c>
      <c r="K209" s="82"/>
      <c r="L209" s="329"/>
      <c r="M209" s="123"/>
      <c r="N209" s="81"/>
      <c r="O209" s="81"/>
      <c r="P209" s="81">
        <v>2000</v>
      </c>
      <c r="Q209" s="81"/>
      <c r="R209" s="81"/>
      <c r="S209" s="82"/>
      <c r="T209" s="262">
        <f t="shared" si="614"/>
        <v>452200</v>
      </c>
      <c r="U209" s="247"/>
      <c r="V209" s="252">
        <v>450200</v>
      </c>
      <c r="W209" s="248"/>
      <c r="X209" s="331"/>
      <c r="Y209" s="249"/>
      <c r="Z209" s="250"/>
      <c r="AA209" s="250"/>
      <c r="AB209" s="250">
        <v>2000</v>
      </c>
      <c r="AC209" s="250"/>
      <c r="AD209" s="250"/>
      <c r="AE209" s="248"/>
      <c r="AF209" s="285">
        <f t="shared" si="575"/>
        <v>452200</v>
      </c>
      <c r="AG209" s="247"/>
      <c r="AH209" s="252">
        <v>450200</v>
      </c>
      <c r="AI209" s="248"/>
      <c r="AJ209" s="331"/>
      <c r="AK209" s="249"/>
      <c r="AL209" s="250"/>
      <c r="AM209" s="250"/>
      <c r="AN209" s="250">
        <v>2000</v>
      </c>
      <c r="AO209" s="250"/>
      <c r="AP209" s="250"/>
      <c r="AQ209" s="248"/>
      <c r="AS209" s="341"/>
      <c r="AT209" s="341"/>
      <c r="AU209" s="341"/>
      <c r="AV209" s="341"/>
      <c r="AW209" s="129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</row>
    <row r="210" spans="1:136" s="72" customFormat="1" ht="15.75" customHeight="1" x14ac:dyDescent="0.25">
      <c r="A210" s="240"/>
      <c r="B210" s="184"/>
      <c r="C210" s="184">
        <v>322</v>
      </c>
      <c r="D210" s="586" t="s">
        <v>6</v>
      </c>
      <c r="E210" s="586"/>
      <c r="F210" s="586"/>
      <c r="G210" s="586"/>
      <c r="H210" s="76">
        <f t="shared" si="611"/>
        <v>326400</v>
      </c>
      <c r="I210" s="80"/>
      <c r="J210" s="94">
        <v>326400</v>
      </c>
      <c r="K210" s="82"/>
      <c r="L210" s="329"/>
      <c r="M210" s="123"/>
      <c r="N210" s="81"/>
      <c r="O210" s="81"/>
      <c r="P210" s="81"/>
      <c r="Q210" s="81"/>
      <c r="R210" s="81"/>
      <c r="S210" s="82"/>
      <c r="T210" s="262">
        <f t="shared" si="614"/>
        <v>326400</v>
      </c>
      <c r="U210" s="247"/>
      <c r="V210" s="252">
        <v>326400</v>
      </c>
      <c r="W210" s="248"/>
      <c r="X210" s="331"/>
      <c r="Y210" s="249"/>
      <c r="Z210" s="250"/>
      <c r="AA210" s="250"/>
      <c r="AB210" s="250"/>
      <c r="AC210" s="250"/>
      <c r="AD210" s="250"/>
      <c r="AE210" s="248"/>
      <c r="AF210" s="285">
        <f t="shared" si="575"/>
        <v>326400</v>
      </c>
      <c r="AG210" s="247"/>
      <c r="AH210" s="252">
        <v>326400</v>
      </c>
      <c r="AI210" s="248"/>
      <c r="AJ210" s="331"/>
      <c r="AK210" s="249"/>
      <c r="AL210" s="250"/>
      <c r="AM210" s="250"/>
      <c r="AN210" s="250"/>
      <c r="AO210" s="250"/>
      <c r="AP210" s="250"/>
      <c r="AQ210" s="248"/>
      <c r="AS210" s="265"/>
      <c r="AT210" s="265"/>
      <c r="AU210" s="265"/>
      <c r="AV210" s="265"/>
      <c r="AW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</row>
    <row r="211" spans="1:136" s="72" customFormat="1" ht="15.75" customHeight="1" x14ac:dyDescent="0.25">
      <c r="A211" s="240"/>
      <c r="B211" s="184"/>
      <c r="C211" s="184">
        <v>323</v>
      </c>
      <c r="D211" s="586" t="s">
        <v>7</v>
      </c>
      <c r="E211" s="586"/>
      <c r="F211" s="586"/>
      <c r="G211" s="586"/>
      <c r="H211" s="76">
        <f>SUM(I211:S211)</f>
        <v>400000</v>
      </c>
      <c r="I211" s="80"/>
      <c r="J211" s="94">
        <v>400000</v>
      </c>
      <c r="K211" s="82"/>
      <c r="L211" s="329"/>
      <c r="M211" s="123"/>
      <c r="N211" s="81"/>
      <c r="O211" s="81"/>
      <c r="P211" s="81"/>
      <c r="Q211" s="81"/>
      <c r="R211" s="81"/>
      <c r="S211" s="82"/>
      <c r="T211" s="262">
        <f>SUM(U211:AE211)</f>
        <v>400000</v>
      </c>
      <c r="U211" s="247"/>
      <c r="V211" s="252">
        <v>400000</v>
      </c>
      <c r="W211" s="248"/>
      <c r="X211" s="331"/>
      <c r="Y211" s="249"/>
      <c r="Z211" s="250"/>
      <c r="AA211" s="250"/>
      <c r="AB211" s="250"/>
      <c r="AC211" s="250"/>
      <c r="AD211" s="250"/>
      <c r="AE211" s="248"/>
      <c r="AF211" s="285">
        <f t="shared" si="575"/>
        <v>400000</v>
      </c>
      <c r="AG211" s="247"/>
      <c r="AH211" s="252">
        <v>400000</v>
      </c>
      <c r="AI211" s="248"/>
      <c r="AJ211" s="331"/>
      <c r="AK211" s="249"/>
      <c r="AL211" s="250"/>
      <c r="AM211" s="250"/>
      <c r="AN211" s="250"/>
      <c r="AO211" s="250"/>
      <c r="AP211" s="250"/>
      <c r="AQ211" s="248"/>
      <c r="AR211" s="213"/>
      <c r="AS211" s="265"/>
      <c r="AT211" s="265"/>
      <c r="AU211" s="265"/>
      <c r="AV211" s="265"/>
      <c r="AW211" s="299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23.25" customHeight="1" x14ac:dyDescent="0.25">
      <c r="A212" s="240"/>
      <c r="B212" s="184"/>
      <c r="C212" s="184">
        <v>324</v>
      </c>
      <c r="D212" s="586" t="s">
        <v>92</v>
      </c>
      <c r="E212" s="586"/>
      <c r="F212" s="586"/>
      <c r="G212" s="586"/>
      <c r="H212" s="76">
        <f t="shared" si="611"/>
        <v>0</v>
      </c>
      <c r="I212" s="80"/>
      <c r="J212" s="94"/>
      <c r="K212" s="82"/>
      <c r="L212" s="329"/>
      <c r="M212" s="123"/>
      <c r="N212" s="81"/>
      <c r="O212" s="81"/>
      <c r="P212" s="81"/>
      <c r="Q212" s="81"/>
      <c r="R212" s="81"/>
      <c r="S212" s="82"/>
      <c r="T212" s="262">
        <f t="shared" si="614"/>
        <v>0</v>
      </c>
      <c r="U212" s="247"/>
      <c r="V212" s="252"/>
      <c r="W212" s="248"/>
      <c r="X212" s="331"/>
      <c r="Y212" s="249"/>
      <c r="Z212" s="250"/>
      <c r="AA212" s="250"/>
      <c r="AB212" s="250"/>
      <c r="AC212" s="250"/>
      <c r="AD212" s="250"/>
      <c r="AE212" s="248"/>
      <c r="AF212" s="285">
        <f t="shared" si="575"/>
        <v>0</v>
      </c>
      <c r="AG212" s="247"/>
      <c r="AH212" s="252"/>
      <c r="AI212" s="248"/>
      <c r="AJ212" s="331"/>
      <c r="AK212" s="249"/>
      <c r="AL212" s="250"/>
      <c r="AM212" s="250"/>
      <c r="AN212" s="250"/>
      <c r="AO212" s="250"/>
      <c r="AP212" s="250"/>
      <c r="AQ212" s="248"/>
      <c r="AR212" s="213"/>
      <c r="AS212" s="200"/>
      <c r="AT212" s="200"/>
      <c r="AU212" s="200"/>
      <c r="AV212" s="200"/>
      <c r="AW212" s="107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15.75" customHeight="1" x14ac:dyDescent="0.25">
      <c r="A213" s="240"/>
      <c r="B213" s="184"/>
      <c r="C213" s="184">
        <v>329</v>
      </c>
      <c r="D213" s="586" t="s">
        <v>8</v>
      </c>
      <c r="E213" s="586"/>
      <c r="F213" s="586"/>
      <c r="G213" s="587"/>
      <c r="H213" s="76">
        <f t="shared" si="611"/>
        <v>15000</v>
      </c>
      <c r="I213" s="80"/>
      <c r="J213" s="94">
        <v>15000</v>
      </c>
      <c r="K213" s="82"/>
      <c r="L213" s="329"/>
      <c r="M213" s="123"/>
      <c r="N213" s="81"/>
      <c r="O213" s="81"/>
      <c r="P213" s="81"/>
      <c r="Q213" s="81"/>
      <c r="R213" s="81"/>
      <c r="S213" s="82"/>
      <c r="T213" s="262">
        <f t="shared" si="614"/>
        <v>15000</v>
      </c>
      <c r="U213" s="247"/>
      <c r="V213" s="252">
        <v>15000</v>
      </c>
      <c r="W213" s="248"/>
      <c r="X213" s="331"/>
      <c r="Y213" s="249"/>
      <c r="Z213" s="250"/>
      <c r="AA213" s="250"/>
      <c r="AB213" s="250"/>
      <c r="AC213" s="250"/>
      <c r="AD213" s="250"/>
      <c r="AE213" s="248"/>
      <c r="AF213" s="285">
        <f t="shared" si="575"/>
        <v>15000</v>
      </c>
      <c r="AG213" s="247"/>
      <c r="AH213" s="252">
        <v>15000</v>
      </c>
      <c r="AI213" s="248"/>
      <c r="AJ213" s="331"/>
      <c r="AK213" s="249"/>
      <c r="AL213" s="250"/>
      <c r="AM213" s="250"/>
      <c r="AN213" s="250"/>
      <c r="AO213" s="250"/>
      <c r="AP213" s="250"/>
      <c r="AQ213" s="248"/>
      <c r="AR213" s="213"/>
      <c r="AS213" s="200"/>
      <c r="AT213" s="200"/>
      <c r="AU213" s="200"/>
      <c r="AV213" s="200"/>
      <c r="AW213" s="19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 x14ac:dyDescent="0.25">
      <c r="A214" s="588">
        <v>34</v>
      </c>
      <c r="B214" s="589"/>
      <c r="C214" s="90"/>
      <c r="D214" s="584" t="s">
        <v>9</v>
      </c>
      <c r="E214" s="584"/>
      <c r="F214" s="584"/>
      <c r="G214" s="585"/>
      <c r="H214" s="75">
        <f t="shared" si="611"/>
        <v>18000</v>
      </c>
      <c r="I214" s="77">
        <f>I215+I216</f>
        <v>0</v>
      </c>
      <c r="J214" s="61">
        <f>J215+J216</f>
        <v>18000</v>
      </c>
      <c r="K214" s="79">
        <f t="shared" ref="K214:S214" si="627">K215+K216</f>
        <v>0</v>
      </c>
      <c r="L214" s="328">
        <f t="shared" si="627"/>
        <v>0</v>
      </c>
      <c r="M214" s="95">
        <f t="shared" si="627"/>
        <v>0</v>
      </c>
      <c r="N214" s="78">
        <f t="shared" si="627"/>
        <v>0</v>
      </c>
      <c r="O214" s="78">
        <f t="shared" ref="O214" si="628">O215+O216</f>
        <v>0</v>
      </c>
      <c r="P214" s="78">
        <f t="shared" si="627"/>
        <v>0</v>
      </c>
      <c r="Q214" s="78">
        <f t="shared" si="627"/>
        <v>0</v>
      </c>
      <c r="R214" s="78">
        <f t="shared" si="627"/>
        <v>0</v>
      </c>
      <c r="S214" s="79">
        <f t="shared" si="627"/>
        <v>0</v>
      </c>
      <c r="T214" s="254">
        <f t="shared" si="614"/>
        <v>18000</v>
      </c>
      <c r="U214" s="77">
        <f>U215+U216</f>
        <v>0</v>
      </c>
      <c r="V214" s="61">
        <f>V215+V216</f>
        <v>18000</v>
      </c>
      <c r="W214" s="79">
        <f t="shared" ref="W214:AE214" si="629">W215+W216</f>
        <v>0</v>
      </c>
      <c r="X214" s="328">
        <f t="shared" si="629"/>
        <v>0</v>
      </c>
      <c r="Y214" s="95">
        <f t="shared" si="629"/>
        <v>0</v>
      </c>
      <c r="Z214" s="78">
        <f t="shared" si="629"/>
        <v>0</v>
      </c>
      <c r="AA214" s="78">
        <f t="shared" ref="AA214" si="630">AA215+AA216</f>
        <v>0</v>
      </c>
      <c r="AB214" s="78">
        <f t="shared" si="629"/>
        <v>0</v>
      </c>
      <c r="AC214" s="78">
        <f t="shared" si="629"/>
        <v>0</v>
      </c>
      <c r="AD214" s="78">
        <f t="shared" si="629"/>
        <v>0</v>
      </c>
      <c r="AE214" s="79">
        <f t="shared" si="629"/>
        <v>0</v>
      </c>
      <c r="AF214" s="284">
        <f t="shared" si="575"/>
        <v>18000</v>
      </c>
      <c r="AG214" s="77">
        <f>AG215+AG216</f>
        <v>0</v>
      </c>
      <c r="AH214" s="61">
        <f>AH215+AH216</f>
        <v>18000</v>
      </c>
      <c r="AI214" s="79">
        <f t="shared" ref="AI214:AQ214" si="631">AI215+AI216</f>
        <v>0</v>
      </c>
      <c r="AJ214" s="328">
        <f t="shared" si="631"/>
        <v>0</v>
      </c>
      <c r="AK214" s="95">
        <f t="shared" si="631"/>
        <v>0</v>
      </c>
      <c r="AL214" s="78">
        <f t="shared" si="631"/>
        <v>0</v>
      </c>
      <c r="AM214" s="78">
        <f t="shared" ref="AM214" si="632">AM215+AM216</f>
        <v>0</v>
      </c>
      <c r="AN214" s="78">
        <f t="shared" si="631"/>
        <v>0</v>
      </c>
      <c r="AO214" s="78">
        <f t="shared" si="631"/>
        <v>0</v>
      </c>
      <c r="AP214" s="78">
        <f t="shared" si="631"/>
        <v>0</v>
      </c>
      <c r="AQ214" s="79">
        <f t="shared" si="631"/>
        <v>0</v>
      </c>
      <c r="AR214" s="215"/>
      <c r="AS214" s="129"/>
      <c r="AT214" s="129"/>
      <c r="AU214" s="129"/>
      <c r="AV214" s="129"/>
      <c r="AW214" s="198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  <c r="CI214" s="195"/>
      <c r="CJ214" s="195"/>
      <c r="CK214" s="195"/>
      <c r="CL214" s="195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  <c r="DE214" s="195"/>
      <c r="DF214" s="195"/>
      <c r="DG214" s="195"/>
      <c r="DH214" s="195"/>
      <c r="DI214" s="195"/>
      <c r="DJ214" s="195"/>
      <c r="DK214" s="195"/>
      <c r="DL214" s="195"/>
      <c r="DM214" s="195"/>
      <c r="DN214" s="195"/>
      <c r="DO214" s="195"/>
      <c r="DP214" s="195"/>
      <c r="DQ214" s="195"/>
      <c r="DR214" s="195"/>
      <c r="DS214" s="195"/>
      <c r="DT214" s="195"/>
      <c r="DU214" s="195"/>
      <c r="DV214" s="195"/>
      <c r="DW214" s="195"/>
      <c r="DX214" s="195"/>
      <c r="DY214" s="195"/>
      <c r="DZ214" s="195"/>
      <c r="EA214" s="195"/>
      <c r="EB214" s="195"/>
      <c r="EC214" s="195"/>
      <c r="ED214" s="195"/>
      <c r="EE214" s="195"/>
      <c r="EF214" s="195"/>
    </row>
    <row r="215" spans="1:136" s="72" customFormat="1" ht="15.75" customHeight="1" x14ac:dyDescent="0.25">
      <c r="A215" s="240"/>
      <c r="B215" s="184"/>
      <c r="C215" s="184">
        <v>342</v>
      </c>
      <c r="D215" s="586" t="s">
        <v>82</v>
      </c>
      <c r="E215" s="586"/>
      <c r="F215" s="586"/>
      <c r="G215" s="586"/>
      <c r="H215" s="76">
        <f t="shared" si="611"/>
        <v>0</v>
      </c>
      <c r="I215" s="80"/>
      <c r="J215" s="94"/>
      <c r="K215" s="82"/>
      <c r="L215" s="329"/>
      <c r="M215" s="123"/>
      <c r="N215" s="81"/>
      <c r="O215" s="81"/>
      <c r="P215" s="81"/>
      <c r="Q215" s="81"/>
      <c r="R215" s="81"/>
      <c r="S215" s="82"/>
      <c r="T215" s="262">
        <f t="shared" si="614"/>
        <v>0</v>
      </c>
      <c r="U215" s="247"/>
      <c r="V215" s="252"/>
      <c r="W215" s="248"/>
      <c r="X215" s="331"/>
      <c r="Y215" s="249"/>
      <c r="Z215" s="250"/>
      <c r="AA215" s="250"/>
      <c r="AB215" s="250"/>
      <c r="AC215" s="250"/>
      <c r="AD215" s="250"/>
      <c r="AE215" s="248"/>
      <c r="AF215" s="285">
        <f t="shared" si="575"/>
        <v>0</v>
      </c>
      <c r="AG215" s="247"/>
      <c r="AH215" s="252"/>
      <c r="AI215" s="248"/>
      <c r="AJ215" s="331"/>
      <c r="AK215" s="249"/>
      <c r="AL215" s="250"/>
      <c r="AM215" s="250"/>
      <c r="AN215" s="250"/>
      <c r="AO215" s="250"/>
      <c r="AP215" s="250"/>
      <c r="AQ215" s="248"/>
      <c r="AR215" s="216"/>
      <c r="AS215" s="107"/>
      <c r="AT215" s="107"/>
      <c r="AU215" s="108"/>
      <c r="AV215" s="108"/>
      <c r="AW215" s="129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 x14ac:dyDescent="0.25">
      <c r="A216" s="240"/>
      <c r="B216" s="184"/>
      <c r="C216" s="184">
        <v>343</v>
      </c>
      <c r="D216" s="586" t="s">
        <v>10</v>
      </c>
      <c r="E216" s="586"/>
      <c r="F216" s="586"/>
      <c r="G216" s="586"/>
      <c r="H216" s="76">
        <f t="shared" si="611"/>
        <v>18000</v>
      </c>
      <c r="I216" s="80"/>
      <c r="J216" s="94">
        <v>18000</v>
      </c>
      <c r="K216" s="82"/>
      <c r="L216" s="329"/>
      <c r="M216" s="123"/>
      <c r="N216" s="81"/>
      <c r="O216" s="81"/>
      <c r="P216" s="81"/>
      <c r="Q216" s="81"/>
      <c r="R216" s="81"/>
      <c r="S216" s="82"/>
      <c r="T216" s="262">
        <f t="shared" si="614"/>
        <v>18000</v>
      </c>
      <c r="U216" s="247"/>
      <c r="V216" s="252">
        <v>18000</v>
      </c>
      <c r="W216" s="248"/>
      <c r="X216" s="331"/>
      <c r="Y216" s="249"/>
      <c r="Z216" s="250"/>
      <c r="AA216" s="250"/>
      <c r="AB216" s="250"/>
      <c r="AC216" s="250"/>
      <c r="AD216" s="250"/>
      <c r="AE216" s="248"/>
      <c r="AF216" s="285">
        <f t="shared" si="575"/>
        <v>18000</v>
      </c>
      <c r="AG216" s="247"/>
      <c r="AH216" s="252">
        <v>18000</v>
      </c>
      <c r="AI216" s="248"/>
      <c r="AJ216" s="331"/>
      <c r="AK216" s="249"/>
      <c r="AL216" s="250"/>
      <c r="AM216" s="250"/>
      <c r="AN216" s="250"/>
      <c r="AO216" s="250"/>
      <c r="AP216" s="250"/>
      <c r="AQ216" s="248"/>
      <c r="AR216" s="216"/>
      <c r="AS216" s="107"/>
      <c r="AT216" s="107"/>
      <c r="AU216" s="108"/>
      <c r="AV216" s="108"/>
      <c r="AW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3" customFormat="1" ht="32.450000000000003" customHeight="1" x14ac:dyDescent="0.25">
      <c r="A217" s="588">
        <v>37</v>
      </c>
      <c r="B217" s="589"/>
      <c r="C217" s="90"/>
      <c r="D217" s="584" t="s">
        <v>268</v>
      </c>
      <c r="E217" s="584"/>
      <c r="F217" s="584"/>
      <c r="G217" s="585"/>
      <c r="H217" s="75">
        <f t="shared" ref="H217:H222" si="633">SUM(I217:S217)</f>
        <v>0</v>
      </c>
      <c r="I217" s="77">
        <f>I218</f>
        <v>0</v>
      </c>
      <c r="J217" s="61">
        <f>J218</f>
        <v>0</v>
      </c>
      <c r="K217" s="79">
        <f>K218</f>
        <v>0</v>
      </c>
      <c r="L217" s="328">
        <f t="shared" ref="L217:R217" si="634">L218</f>
        <v>0</v>
      </c>
      <c r="M217" s="95">
        <f t="shared" si="634"/>
        <v>0</v>
      </c>
      <c r="N217" s="78">
        <f t="shared" si="634"/>
        <v>0</v>
      </c>
      <c r="O217" s="78">
        <f t="shared" si="634"/>
        <v>0</v>
      </c>
      <c r="P217" s="78">
        <f t="shared" si="634"/>
        <v>0</v>
      </c>
      <c r="Q217" s="78">
        <f t="shared" si="634"/>
        <v>0</v>
      </c>
      <c r="R217" s="78">
        <f t="shared" si="634"/>
        <v>0</v>
      </c>
      <c r="S217" s="79">
        <f>S218</f>
        <v>0</v>
      </c>
      <c r="T217" s="254">
        <f t="shared" ref="T217:T222" si="635">SUM(U217:AE217)</f>
        <v>0</v>
      </c>
      <c r="U217" s="77">
        <f t="shared" ref="U217:AE217" si="636">U218</f>
        <v>0</v>
      </c>
      <c r="V217" s="61">
        <f>V218</f>
        <v>0</v>
      </c>
      <c r="W217" s="79">
        <f t="shared" si="636"/>
        <v>0</v>
      </c>
      <c r="X217" s="328">
        <f t="shared" si="636"/>
        <v>0</v>
      </c>
      <c r="Y217" s="95">
        <f t="shared" si="636"/>
        <v>0</v>
      </c>
      <c r="Z217" s="78">
        <f t="shared" si="636"/>
        <v>0</v>
      </c>
      <c r="AA217" s="78">
        <f t="shared" si="636"/>
        <v>0</v>
      </c>
      <c r="AB217" s="78">
        <f t="shared" si="636"/>
        <v>0</v>
      </c>
      <c r="AC217" s="78">
        <f t="shared" si="636"/>
        <v>0</v>
      </c>
      <c r="AD217" s="78">
        <f t="shared" si="636"/>
        <v>0</v>
      </c>
      <c r="AE217" s="79">
        <f t="shared" si="636"/>
        <v>0</v>
      </c>
      <c r="AF217" s="284">
        <f>SUM(AG217:AQ217)</f>
        <v>0</v>
      </c>
      <c r="AG217" s="77">
        <f t="shared" ref="AG217:AQ217" si="637">AG218</f>
        <v>0</v>
      </c>
      <c r="AH217" s="61">
        <f>AH218</f>
        <v>0</v>
      </c>
      <c r="AI217" s="79">
        <f t="shared" si="637"/>
        <v>0</v>
      </c>
      <c r="AJ217" s="328">
        <f t="shared" si="637"/>
        <v>0</v>
      </c>
      <c r="AK217" s="95">
        <f t="shared" si="637"/>
        <v>0</v>
      </c>
      <c r="AL217" s="78">
        <f t="shared" si="637"/>
        <v>0</v>
      </c>
      <c r="AM217" s="78">
        <f t="shared" si="637"/>
        <v>0</v>
      </c>
      <c r="AN217" s="78">
        <f t="shared" si="637"/>
        <v>0</v>
      </c>
      <c r="AO217" s="78">
        <f t="shared" si="637"/>
        <v>0</v>
      </c>
      <c r="AP217" s="78">
        <f t="shared" si="637"/>
        <v>0</v>
      </c>
      <c r="AQ217" s="79">
        <f t="shared" si="637"/>
        <v>0</v>
      </c>
      <c r="AR217" s="216"/>
      <c r="AS217" s="107"/>
      <c r="AT217" s="107"/>
      <c r="AU217" s="107"/>
      <c r="AV217" s="107"/>
      <c r="AW217" s="108"/>
      <c r="AX217" s="197"/>
      <c r="AY217" s="197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5"/>
      <c r="CT217" s="195"/>
      <c r="CU217" s="195"/>
      <c r="CV217" s="195"/>
      <c r="CW217" s="195"/>
      <c r="CX217" s="195"/>
      <c r="CY217" s="195"/>
      <c r="CZ217" s="195"/>
      <c r="DA217" s="195"/>
      <c r="DB217" s="195"/>
      <c r="DC217" s="195"/>
      <c r="DD217" s="195"/>
      <c r="DE217" s="195"/>
      <c r="DF217" s="195"/>
      <c r="DG217" s="195"/>
      <c r="DH217" s="195"/>
      <c r="DI217" s="195"/>
      <c r="DJ217" s="195"/>
      <c r="DK217" s="195"/>
      <c r="DL217" s="195"/>
      <c r="DM217" s="195"/>
      <c r="DN217" s="195"/>
      <c r="DO217" s="195"/>
      <c r="DP217" s="195"/>
      <c r="DQ217" s="195"/>
      <c r="DR217" s="195"/>
      <c r="DS217" s="195"/>
      <c r="DT217" s="195"/>
      <c r="DU217" s="195"/>
      <c r="DV217" s="195"/>
      <c r="DW217" s="195"/>
      <c r="DX217" s="195"/>
      <c r="DY217" s="195"/>
      <c r="DZ217" s="195"/>
      <c r="EA217" s="195"/>
      <c r="EB217" s="195"/>
      <c r="EC217" s="195"/>
      <c r="ED217" s="195"/>
      <c r="EE217" s="195"/>
      <c r="EF217" s="195"/>
    </row>
    <row r="218" spans="1:136" s="72" customFormat="1" ht="27.6" customHeight="1" x14ac:dyDescent="0.25">
      <c r="A218" s="240"/>
      <c r="B218" s="184"/>
      <c r="C218" s="184">
        <v>372</v>
      </c>
      <c r="D218" s="586" t="s">
        <v>269</v>
      </c>
      <c r="E218" s="586"/>
      <c r="F218" s="586"/>
      <c r="G218" s="586"/>
      <c r="H218" s="76">
        <f t="shared" si="633"/>
        <v>0</v>
      </c>
      <c r="I218" s="80"/>
      <c r="J218" s="94"/>
      <c r="K218" s="82"/>
      <c r="L218" s="329"/>
      <c r="M218" s="123"/>
      <c r="N218" s="81"/>
      <c r="O218" s="81"/>
      <c r="P218" s="81"/>
      <c r="Q218" s="81"/>
      <c r="R218" s="81"/>
      <c r="S218" s="82"/>
      <c r="T218" s="262">
        <f t="shared" si="635"/>
        <v>0</v>
      </c>
      <c r="U218" s="247"/>
      <c r="V218" s="252"/>
      <c r="W218" s="248"/>
      <c r="X218" s="331"/>
      <c r="Y218" s="249"/>
      <c r="Z218" s="250"/>
      <c r="AA218" s="250"/>
      <c r="AB218" s="250"/>
      <c r="AC218" s="250"/>
      <c r="AD218" s="250"/>
      <c r="AE218" s="248"/>
      <c r="AF218" s="285">
        <f t="shared" ref="AF218" si="638">SUM(AG218:AQ218)</f>
        <v>0</v>
      </c>
      <c r="AG218" s="247"/>
      <c r="AH218" s="252"/>
      <c r="AI218" s="248"/>
      <c r="AJ218" s="331"/>
      <c r="AK218" s="249"/>
      <c r="AL218" s="250"/>
      <c r="AM218" s="250"/>
      <c r="AN218" s="250"/>
      <c r="AO218" s="250"/>
      <c r="AP218" s="250"/>
      <c r="AQ218" s="248"/>
      <c r="AR218" s="213"/>
      <c r="AS218" s="200"/>
      <c r="AT218" s="200"/>
      <c r="AU218" s="200"/>
      <c r="AV218" s="200"/>
      <c r="AW218" s="108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4" customFormat="1" ht="25.5" hidden="1" customHeight="1" x14ac:dyDescent="0.25">
      <c r="A219" s="346">
        <v>4</v>
      </c>
      <c r="B219" s="66"/>
      <c r="C219" s="66"/>
      <c r="D219" s="597" t="s">
        <v>17</v>
      </c>
      <c r="E219" s="597"/>
      <c r="F219" s="597"/>
      <c r="G219" s="598"/>
      <c r="H219" s="75">
        <f t="shared" si="633"/>
        <v>0</v>
      </c>
      <c r="I219" s="77">
        <f>I220</f>
        <v>0</v>
      </c>
      <c r="J219" s="61">
        <f t="shared" ref="J219:S219" si="639">J220</f>
        <v>0</v>
      </c>
      <c r="K219" s="79">
        <f>K220</f>
        <v>0</v>
      </c>
      <c r="L219" s="328">
        <f t="shared" si="639"/>
        <v>0</v>
      </c>
      <c r="M219" s="95">
        <f t="shared" si="639"/>
        <v>0</v>
      </c>
      <c r="N219" s="78">
        <f t="shared" si="639"/>
        <v>0</v>
      </c>
      <c r="O219" s="78">
        <f t="shared" si="639"/>
        <v>0</v>
      </c>
      <c r="P219" s="78">
        <f t="shared" si="639"/>
        <v>0</v>
      </c>
      <c r="Q219" s="78">
        <f t="shared" si="639"/>
        <v>0</v>
      </c>
      <c r="R219" s="78">
        <f>R220</f>
        <v>0</v>
      </c>
      <c r="S219" s="79">
        <f t="shared" si="639"/>
        <v>0</v>
      </c>
      <c r="T219" s="254">
        <f t="shared" si="635"/>
        <v>0</v>
      </c>
      <c r="U219" s="77">
        <f>U220</f>
        <v>0</v>
      </c>
      <c r="V219" s="61">
        <f t="shared" ref="V219" si="640">V220</f>
        <v>0</v>
      </c>
      <c r="W219" s="79">
        <f>W220</f>
        <v>0</v>
      </c>
      <c r="X219" s="328">
        <f t="shared" ref="X219" si="641">X220</f>
        <v>0</v>
      </c>
      <c r="Y219" s="95">
        <f t="shared" ref="Y219" si="642">Y220</f>
        <v>0</v>
      </c>
      <c r="Z219" s="78">
        <f t="shared" ref="Z219" si="643">Z220</f>
        <v>0</v>
      </c>
      <c r="AA219" s="78">
        <f t="shared" ref="AA219" si="644">AA220</f>
        <v>0</v>
      </c>
      <c r="AB219" s="78">
        <f t="shared" ref="AB219" si="645">AB220</f>
        <v>0</v>
      </c>
      <c r="AC219" s="78">
        <f t="shared" ref="AC219" si="646">AC220</f>
        <v>0</v>
      </c>
      <c r="AD219" s="78">
        <f>AD220</f>
        <v>0</v>
      </c>
      <c r="AE219" s="79">
        <f t="shared" ref="AE219" si="647">AE220</f>
        <v>0</v>
      </c>
      <c r="AF219" s="284">
        <f>SUM(AG219:AQ219)</f>
        <v>0</v>
      </c>
      <c r="AG219" s="77">
        <f>AG220</f>
        <v>0</v>
      </c>
      <c r="AH219" s="61">
        <f t="shared" ref="AH219" si="648">AH220</f>
        <v>0</v>
      </c>
      <c r="AI219" s="79">
        <f>AI220</f>
        <v>0</v>
      </c>
      <c r="AJ219" s="328">
        <f t="shared" ref="AJ219" si="649">AJ220</f>
        <v>0</v>
      </c>
      <c r="AK219" s="95">
        <f t="shared" ref="AK219" si="650">AK220</f>
        <v>0</v>
      </c>
      <c r="AL219" s="78">
        <f>AL220</f>
        <v>0</v>
      </c>
      <c r="AM219" s="78">
        <f t="shared" ref="AM219" si="651">AM220</f>
        <v>0</v>
      </c>
      <c r="AN219" s="78">
        <f>AN220</f>
        <v>0</v>
      </c>
      <c r="AO219" s="78">
        <f t="shared" ref="AO219" si="652">AO220</f>
        <v>0</v>
      </c>
      <c r="AP219" s="78">
        <f>AP220</f>
        <v>0</v>
      </c>
      <c r="AQ219" s="79">
        <f t="shared" ref="AQ219" si="653">AQ220</f>
        <v>0</v>
      </c>
      <c r="AR219" s="205"/>
      <c r="AS219" s="200"/>
      <c r="AT219" s="200"/>
      <c r="AU219" s="200"/>
      <c r="AV219" s="200"/>
      <c r="AW219" s="108"/>
      <c r="AX219" s="195"/>
      <c r="AY219" s="195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</row>
    <row r="220" spans="1:136" s="73" customFormat="1" ht="24.75" hidden="1" customHeight="1" x14ac:dyDescent="0.25">
      <c r="A220" s="588">
        <v>42</v>
      </c>
      <c r="B220" s="589"/>
      <c r="C220" s="464"/>
      <c r="D220" s="584" t="s">
        <v>45</v>
      </c>
      <c r="E220" s="584"/>
      <c r="F220" s="584"/>
      <c r="G220" s="585"/>
      <c r="H220" s="75">
        <f t="shared" si="633"/>
        <v>0</v>
      </c>
      <c r="I220" s="77">
        <f>SUM(I221:I222)</f>
        <v>0</v>
      </c>
      <c r="J220" s="61">
        <f>SUM(J221:J222)</f>
        <v>0</v>
      </c>
      <c r="K220" s="79">
        <f t="shared" ref="K220:S220" si="654">SUM(K221:K222)</f>
        <v>0</v>
      </c>
      <c r="L220" s="328">
        <f t="shared" si="654"/>
        <v>0</v>
      </c>
      <c r="M220" s="95">
        <f t="shared" si="654"/>
        <v>0</v>
      </c>
      <c r="N220" s="78">
        <f t="shared" si="654"/>
        <v>0</v>
      </c>
      <c r="O220" s="78">
        <f t="shared" si="654"/>
        <v>0</v>
      </c>
      <c r="P220" s="78">
        <f>SUM(P221:P222)</f>
        <v>0</v>
      </c>
      <c r="Q220" s="78">
        <f t="shared" si="654"/>
        <v>0</v>
      </c>
      <c r="R220" s="78">
        <f t="shared" si="654"/>
        <v>0</v>
      </c>
      <c r="S220" s="79">
        <f t="shared" si="654"/>
        <v>0</v>
      </c>
      <c r="T220" s="254">
        <f t="shared" si="635"/>
        <v>0</v>
      </c>
      <c r="U220" s="77">
        <f>SUM(U221:U222)</f>
        <v>0</v>
      </c>
      <c r="V220" s="61">
        <f t="shared" ref="V220" si="655">SUM(V221:V222)</f>
        <v>0</v>
      </c>
      <c r="W220" s="79">
        <f t="shared" ref="W220" si="656">SUM(W221:W222)</f>
        <v>0</v>
      </c>
      <c r="X220" s="328">
        <f t="shared" ref="X220" si="657">SUM(X221:X222)</f>
        <v>0</v>
      </c>
      <c r="Y220" s="95">
        <f t="shared" ref="Y220" si="658">SUM(Y221:Y222)</f>
        <v>0</v>
      </c>
      <c r="Z220" s="78">
        <f t="shared" ref="Z220" si="659">SUM(Z221:Z222)</f>
        <v>0</v>
      </c>
      <c r="AA220" s="78">
        <f t="shared" ref="AA220" si="660">SUM(AA221:AA222)</f>
        <v>0</v>
      </c>
      <c r="AB220" s="78">
        <f t="shared" ref="AB220" si="661">SUM(AB221:AB222)</f>
        <v>0</v>
      </c>
      <c r="AC220" s="78">
        <f t="shared" ref="AC220" si="662">SUM(AC221:AC222)</f>
        <v>0</v>
      </c>
      <c r="AD220" s="78">
        <f t="shared" ref="AD220" si="663">SUM(AD221:AD222)</f>
        <v>0</v>
      </c>
      <c r="AE220" s="79">
        <f t="shared" ref="AE220" si="664">SUM(AE221:AE222)</f>
        <v>0</v>
      </c>
      <c r="AF220" s="284">
        <f>SUM(AG220:AQ220)</f>
        <v>0</v>
      </c>
      <c r="AG220" s="77">
        <f>SUM(AG221:AG222)</f>
        <v>0</v>
      </c>
      <c r="AH220" s="61">
        <f>SUM(AH221:AH222)</f>
        <v>0</v>
      </c>
      <c r="AI220" s="79">
        <f t="shared" ref="AI220" si="665">SUM(AI221:AI222)</f>
        <v>0</v>
      </c>
      <c r="AJ220" s="328">
        <f t="shared" ref="AJ220" si="666">SUM(AJ221:AJ222)</f>
        <v>0</v>
      </c>
      <c r="AK220" s="95">
        <f t="shared" ref="AK220" si="667">SUM(AK221:AK222)</f>
        <v>0</v>
      </c>
      <c r="AL220" s="78">
        <f t="shared" ref="AL220" si="668">SUM(AL221:AL222)</f>
        <v>0</v>
      </c>
      <c r="AM220" s="78">
        <f t="shared" ref="AM220" si="669">SUM(AM221:AM222)</f>
        <v>0</v>
      </c>
      <c r="AN220" s="78">
        <f t="shared" ref="AN220" si="670">SUM(AN221:AN222)</f>
        <v>0</v>
      </c>
      <c r="AO220" s="78">
        <f t="shared" ref="AO220" si="671">SUM(AO221:AO222)</f>
        <v>0</v>
      </c>
      <c r="AP220" s="78">
        <f t="shared" ref="AP220" si="672">SUM(AP221:AP222)</f>
        <v>0</v>
      </c>
      <c r="AQ220" s="79">
        <f t="shared" ref="AQ220" si="673">SUM(AQ221:AQ222)</f>
        <v>0</v>
      </c>
      <c r="AR220" s="188"/>
      <c r="AS220" s="223"/>
      <c r="AT220" s="223"/>
      <c r="AU220" s="189"/>
      <c r="AV220" s="189"/>
      <c r="AW220" s="299"/>
      <c r="AX220" s="108"/>
      <c r="AY220" s="108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/>
      <c r="DI220" s="195"/>
      <c r="DJ220" s="195"/>
      <c r="DK220" s="195"/>
      <c r="DL220" s="195"/>
      <c r="DM220" s="195"/>
      <c r="DN220" s="195"/>
      <c r="DO220" s="195"/>
      <c r="DP220" s="195"/>
      <c r="DQ220" s="195"/>
      <c r="DR220" s="195"/>
      <c r="DS220" s="195"/>
      <c r="DT220" s="195"/>
      <c r="DU220" s="195"/>
      <c r="DV220" s="195"/>
      <c r="DW220" s="195"/>
      <c r="DX220" s="195"/>
      <c r="DY220" s="195"/>
      <c r="DZ220" s="195"/>
      <c r="EA220" s="195"/>
      <c r="EB220" s="195"/>
      <c r="EC220" s="195"/>
      <c r="ED220" s="195"/>
      <c r="EE220" s="195"/>
      <c r="EF220" s="195"/>
    </row>
    <row r="221" spans="1:136" s="72" customFormat="1" ht="15" hidden="1" x14ac:dyDescent="0.25">
      <c r="A221" s="240"/>
      <c r="B221" s="184"/>
      <c r="C221" s="184">
        <v>422</v>
      </c>
      <c r="D221" s="586" t="s">
        <v>11</v>
      </c>
      <c r="E221" s="586"/>
      <c r="F221" s="586"/>
      <c r="G221" s="587"/>
      <c r="H221" s="76">
        <f t="shared" si="633"/>
        <v>0</v>
      </c>
      <c r="I221" s="80"/>
      <c r="J221" s="94"/>
      <c r="K221" s="82"/>
      <c r="L221" s="329"/>
      <c r="M221" s="123"/>
      <c r="N221" s="81"/>
      <c r="O221" s="81"/>
      <c r="P221" s="81"/>
      <c r="Q221" s="81"/>
      <c r="R221" s="81"/>
      <c r="S221" s="82"/>
      <c r="T221" s="262">
        <f t="shared" si="635"/>
        <v>0</v>
      </c>
      <c r="U221" s="247"/>
      <c r="V221" s="252"/>
      <c r="W221" s="248"/>
      <c r="X221" s="331"/>
      <c r="Y221" s="249"/>
      <c r="Z221" s="250"/>
      <c r="AA221" s="250"/>
      <c r="AB221" s="250"/>
      <c r="AC221" s="250"/>
      <c r="AD221" s="250"/>
      <c r="AE221" s="248"/>
      <c r="AF221" s="285">
        <f>SUM(AG221:AQ221)</f>
        <v>0</v>
      </c>
      <c r="AG221" s="247"/>
      <c r="AH221" s="252"/>
      <c r="AI221" s="248"/>
      <c r="AJ221" s="331"/>
      <c r="AK221" s="249"/>
      <c r="AL221" s="250"/>
      <c r="AM221" s="250"/>
      <c r="AN221" s="250"/>
      <c r="AO221" s="250"/>
      <c r="AP221" s="250"/>
      <c r="AQ221" s="248"/>
      <c r="AR221" s="188"/>
      <c r="AS221" s="201"/>
      <c r="AT221" s="201"/>
      <c r="AU221" s="200"/>
      <c r="AV221" s="200"/>
      <c r="AW221" s="107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5" hidden="1" x14ac:dyDescent="0.25">
      <c r="A222" s="240"/>
      <c r="B222" s="184"/>
      <c r="C222" s="184">
        <v>426</v>
      </c>
      <c r="D222" s="586" t="s">
        <v>87</v>
      </c>
      <c r="E222" s="586"/>
      <c r="F222" s="586"/>
      <c r="G222" s="587"/>
      <c r="H222" s="76">
        <f t="shared" si="633"/>
        <v>0</v>
      </c>
      <c r="I222" s="80"/>
      <c r="J222" s="94"/>
      <c r="K222" s="82"/>
      <c r="L222" s="329"/>
      <c r="M222" s="123"/>
      <c r="N222" s="81"/>
      <c r="O222" s="81"/>
      <c r="P222" s="81"/>
      <c r="Q222" s="81"/>
      <c r="R222" s="81"/>
      <c r="S222" s="82"/>
      <c r="T222" s="262">
        <f t="shared" si="635"/>
        <v>0</v>
      </c>
      <c r="U222" s="247"/>
      <c r="V222" s="252"/>
      <c r="W222" s="248"/>
      <c r="X222" s="331"/>
      <c r="Y222" s="249"/>
      <c r="Z222" s="250"/>
      <c r="AA222" s="250"/>
      <c r="AB222" s="250"/>
      <c r="AC222" s="250"/>
      <c r="AD222" s="250"/>
      <c r="AE222" s="248"/>
      <c r="AF222" s="285">
        <f>SUM(AG222:AQ222)</f>
        <v>0</v>
      </c>
      <c r="AG222" s="247"/>
      <c r="AH222" s="252"/>
      <c r="AI222" s="248"/>
      <c r="AJ222" s="331"/>
      <c r="AK222" s="249"/>
      <c r="AL222" s="250"/>
      <c r="AM222" s="250"/>
      <c r="AN222" s="250"/>
      <c r="AO222" s="250"/>
      <c r="AP222" s="250"/>
      <c r="AQ222" s="248"/>
      <c r="AR222" s="188"/>
      <c r="AS222" s="201"/>
      <c r="AT222" s="201"/>
      <c r="AU222" s="200"/>
      <c r="AV222" s="200"/>
      <c r="AW222" s="198"/>
      <c r="AX222" s="198"/>
      <c r="AY222" s="19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291" customFormat="1" ht="29.25" hidden="1" customHeight="1" x14ac:dyDescent="0.25">
      <c r="A223" s="289"/>
      <c r="B223" s="290"/>
      <c r="D223" s="292"/>
      <c r="E223" s="292"/>
      <c r="F223" s="292"/>
      <c r="G223" s="292"/>
      <c r="I223" s="654"/>
      <c r="J223" s="654"/>
      <c r="K223" s="654"/>
      <c r="L223" s="654"/>
      <c r="M223" s="654"/>
      <c r="N223" s="654"/>
      <c r="O223" s="654"/>
      <c r="P223" s="654"/>
      <c r="Q223" s="654"/>
      <c r="R223" s="654"/>
      <c r="S223" s="654"/>
      <c r="U223" s="654" t="s">
        <v>140</v>
      </c>
      <c r="V223" s="654"/>
      <c r="W223" s="654"/>
      <c r="X223" s="654"/>
      <c r="Y223" s="654"/>
      <c r="Z223" s="654"/>
      <c r="AA223" s="654"/>
      <c r="AB223" s="654"/>
      <c r="AC223" s="654"/>
      <c r="AD223" s="654"/>
      <c r="AE223" s="654"/>
      <c r="AG223" s="654" t="s">
        <v>140</v>
      </c>
      <c r="AH223" s="654"/>
      <c r="AI223" s="654"/>
      <c r="AJ223" s="654"/>
      <c r="AK223" s="654"/>
      <c r="AL223" s="654"/>
      <c r="AM223" s="654"/>
      <c r="AN223" s="654"/>
      <c r="AO223" s="654"/>
      <c r="AP223" s="654"/>
      <c r="AQ223" s="655"/>
      <c r="AR223" s="188"/>
      <c r="AS223" s="129"/>
      <c r="AT223" s="129"/>
      <c r="AU223" s="129"/>
      <c r="AV223" s="129"/>
      <c r="AW223" s="198"/>
      <c r="AY223" s="293"/>
      <c r="AZ223" s="293"/>
      <c r="BA223" s="293"/>
      <c r="BB223" s="293"/>
      <c r="BC223" s="293"/>
      <c r="BD223" s="293"/>
      <c r="BE223" s="293"/>
      <c r="BF223" s="293"/>
      <c r="BG223" s="293"/>
      <c r="BH223" s="293"/>
      <c r="BI223" s="293"/>
      <c r="BJ223" s="293"/>
      <c r="BK223" s="293"/>
      <c r="BL223" s="293"/>
      <c r="BM223" s="293"/>
      <c r="BN223" s="293"/>
      <c r="BO223" s="293"/>
    </row>
    <row r="224" spans="1:136" s="62" customFormat="1" ht="10.5" hidden="1" customHeight="1" x14ac:dyDescent="0.25">
      <c r="A224" s="242"/>
      <c r="B224" s="87"/>
      <c r="C224" s="87"/>
      <c r="D224" s="88"/>
      <c r="E224" s="88"/>
      <c r="F224" s="88"/>
      <c r="G224" s="88"/>
      <c r="H224" s="91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1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1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131"/>
      <c r="AR224" s="188"/>
      <c r="AS224" s="108"/>
      <c r="AT224" s="108"/>
      <c r="AU224" s="108"/>
      <c r="AV224" s="108"/>
      <c r="AW224" s="129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</row>
    <row r="225" spans="1:136" s="74" customFormat="1" ht="25.9" hidden="1" customHeight="1" x14ac:dyDescent="0.25">
      <c r="A225" s="601" t="s">
        <v>304</v>
      </c>
      <c r="B225" s="602"/>
      <c r="C225" s="602"/>
      <c r="D225" s="603" t="s">
        <v>305</v>
      </c>
      <c r="E225" s="603"/>
      <c r="F225" s="603"/>
      <c r="G225" s="604"/>
      <c r="H225" s="83">
        <f t="shared" ref="H225:H248" si="674">SUM(I225:S225)</f>
        <v>0</v>
      </c>
      <c r="I225" s="84">
        <f>I226</f>
        <v>0</v>
      </c>
      <c r="J225" s="311">
        <f t="shared" ref="J225:S226" si="675">J226</f>
        <v>0</v>
      </c>
      <c r="K225" s="86">
        <f t="shared" si="675"/>
        <v>0</v>
      </c>
      <c r="L225" s="327">
        <f t="shared" si="675"/>
        <v>0</v>
      </c>
      <c r="M225" s="125">
        <f t="shared" si="675"/>
        <v>0</v>
      </c>
      <c r="N225" s="85">
        <f t="shared" si="675"/>
        <v>0</v>
      </c>
      <c r="O225" s="85">
        <f t="shared" si="675"/>
        <v>0</v>
      </c>
      <c r="P225" s="85">
        <f t="shared" si="675"/>
        <v>0</v>
      </c>
      <c r="Q225" s="85">
        <f t="shared" si="675"/>
        <v>0</v>
      </c>
      <c r="R225" s="85">
        <f t="shared" si="675"/>
        <v>0</v>
      </c>
      <c r="S225" s="86">
        <f t="shared" si="675"/>
        <v>0</v>
      </c>
      <c r="T225" s="267">
        <f t="shared" ref="T225:T248" si="676">SUM(U225:AE225)</f>
        <v>0</v>
      </c>
      <c r="U225" s="84">
        <f t="shared" ref="U225:AE226" si="677">U226</f>
        <v>0</v>
      </c>
      <c r="V225" s="311">
        <f t="shared" si="677"/>
        <v>0</v>
      </c>
      <c r="W225" s="86">
        <f t="shared" si="677"/>
        <v>0</v>
      </c>
      <c r="X225" s="327">
        <f t="shared" si="677"/>
        <v>0</v>
      </c>
      <c r="Y225" s="125">
        <f t="shared" si="677"/>
        <v>0</v>
      </c>
      <c r="Z225" s="85">
        <f t="shared" si="677"/>
        <v>0</v>
      </c>
      <c r="AA225" s="85">
        <f t="shared" si="677"/>
        <v>0</v>
      </c>
      <c r="AB225" s="85">
        <f t="shared" si="677"/>
        <v>0</v>
      </c>
      <c r="AC225" s="85">
        <f t="shared" si="677"/>
        <v>0</v>
      </c>
      <c r="AD225" s="85">
        <f t="shared" si="677"/>
        <v>0</v>
      </c>
      <c r="AE225" s="86">
        <f t="shared" si="677"/>
        <v>0</v>
      </c>
      <c r="AF225" s="283">
        <f t="shared" ref="AF225:AF248" si="678">SUM(AG225:AQ225)</f>
        <v>0</v>
      </c>
      <c r="AG225" s="84">
        <f t="shared" ref="AG225:AQ226" si="679">AG226</f>
        <v>0</v>
      </c>
      <c r="AH225" s="311">
        <f t="shared" si="679"/>
        <v>0</v>
      </c>
      <c r="AI225" s="86">
        <f t="shared" si="679"/>
        <v>0</v>
      </c>
      <c r="AJ225" s="327">
        <f t="shared" si="679"/>
        <v>0</v>
      </c>
      <c r="AK225" s="125">
        <f t="shared" si="679"/>
        <v>0</v>
      </c>
      <c r="AL225" s="85">
        <f t="shared" si="679"/>
        <v>0</v>
      </c>
      <c r="AM225" s="85">
        <f t="shared" si="679"/>
        <v>0</v>
      </c>
      <c r="AN225" s="85">
        <f t="shared" si="679"/>
        <v>0</v>
      </c>
      <c r="AO225" s="85">
        <f t="shared" si="679"/>
        <v>0</v>
      </c>
      <c r="AP225" s="85">
        <f t="shared" si="679"/>
        <v>0</v>
      </c>
      <c r="AQ225" s="86">
        <f t="shared" si="679"/>
        <v>0</v>
      </c>
      <c r="AR225" s="188"/>
      <c r="AS225" s="108"/>
      <c r="AT225" s="108"/>
      <c r="AU225" s="108"/>
      <c r="AV225" s="108"/>
      <c r="AW225" s="10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</row>
    <row r="226" spans="1:136" s="74" customFormat="1" ht="15.75" hidden="1" customHeight="1" x14ac:dyDescent="0.25">
      <c r="A226" s="238">
        <v>3</v>
      </c>
      <c r="B226" s="68"/>
      <c r="C226" s="90"/>
      <c r="D226" s="584" t="s">
        <v>16</v>
      </c>
      <c r="E226" s="584"/>
      <c r="F226" s="584"/>
      <c r="G226" s="585"/>
      <c r="H226" s="75">
        <f t="shared" si="674"/>
        <v>0</v>
      </c>
      <c r="I226" s="77">
        <f>I227</f>
        <v>0</v>
      </c>
      <c r="J226" s="61">
        <f t="shared" si="675"/>
        <v>0</v>
      </c>
      <c r="K226" s="79">
        <f t="shared" si="675"/>
        <v>0</v>
      </c>
      <c r="L226" s="328">
        <f t="shared" si="675"/>
        <v>0</v>
      </c>
      <c r="M226" s="95">
        <f t="shared" si="675"/>
        <v>0</v>
      </c>
      <c r="N226" s="78">
        <f t="shared" si="675"/>
        <v>0</v>
      </c>
      <c r="O226" s="78">
        <f t="shared" si="675"/>
        <v>0</v>
      </c>
      <c r="P226" s="78">
        <f t="shared" si="675"/>
        <v>0</v>
      </c>
      <c r="Q226" s="78">
        <f t="shared" si="675"/>
        <v>0</v>
      </c>
      <c r="R226" s="78">
        <f t="shared" si="675"/>
        <v>0</v>
      </c>
      <c r="S226" s="79">
        <f t="shared" si="675"/>
        <v>0</v>
      </c>
      <c r="T226" s="254">
        <f t="shared" si="676"/>
        <v>0</v>
      </c>
      <c r="U226" s="77">
        <f t="shared" si="677"/>
        <v>0</v>
      </c>
      <c r="V226" s="61">
        <f t="shared" si="677"/>
        <v>0</v>
      </c>
      <c r="W226" s="79">
        <f t="shared" si="677"/>
        <v>0</v>
      </c>
      <c r="X226" s="328">
        <f t="shared" si="677"/>
        <v>0</v>
      </c>
      <c r="Y226" s="95">
        <f t="shared" si="677"/>
        <v>0</v>
      </c>
      <c r="Z226" s="78">
        <f t="shared" si="677"/>
        <v>0</v>
      </c>
      <c r="AA226" s="78">
        <f t="shared" si="677"/>
        <v>0</v>
      </c>
      <c r="AB226" s="78">
        <f t="shared" si="677"/>
        <v>0</v>
      </c>
      <c r="AC226" s="78">
        <f t="shared" si="677"/>
        <v>0</v>
      </c>
      <c r="AD226" s="78">
        <f t="shared" si="677"/>
        <v>0</v>
      </c>
      <c r="AE226" s="79">
        <f t="shared" si="677"/>
        <v>0</v>
      </c>
      <c r="AF226" s="284">
        <f t="shared" si="678"/>
        <v>0</v>
      </c>
      <c r="AG226" s="77">
        <f t="shared" si="679"/>
        <v>0</v>
      </c>
      <c r="AH226" s="61">
        <f t="shared" si="679"/>
        <v>0</v>
      </c>
      <c r="AI226" s="79">
        <f t="shared" si="679"/>
        <v>0</v>
      </c>
      <c r="AJ226" s="328">
        <f t="shared" si="679"/>
        <v>0</v>
      </c>
      <c r="AK226" s="95">
        <f t="shared" si="679"/>
        <v>0</v>
      </c>
      <c r="AL226" s="78">
        <f t="shared" si="679"/>
        <v>0</v>
      </c>
      <c r="AM226" s="78">
        <f t="shared" si="679"/>
        <v>0</v>
      </c>
      <c r="AN226" s="78">
        <f t="shared" si="679"/>
        <v>0</v>
      </c>
      <c r="AO226" s="78">
        <f t="shared" si="679"/>
        <v>0</v>
      </c>
      <c r="AP226" s="78">
        <f t="shared" si="679"/>
        <v>0</v>
      </c>
      <c r="AQ226" s="79">
        <f t="shared" si="679"/>
        <v>0</v>
      </c>
      <c r="AR226" s="188"/>
      <c r="AS226" s="108"/>
      <c r="AT226" s="108"/>
      <c r="AU226" s="108"/>
      <c r="AV226" s="108"/>
      <c r="AW226" s="10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73" customFormat="1" ht="26.25" hidden="1" customHeight="1" x14ac:dyDescent="0.25">
      <c r="A227" s="588">
        <v>37</v>
      </c>
      <c r="B227" s="589"/>
      <c r="C227" s="90"/>
      <c r="D227" s="584" t="s">
        <v>268</v>
      </c>
      <c r="E227" s="584"/>
      <c r="F227" s="584"/>
      <c r="G227" s="585"/>
      <c r="H227" s="75">
        <f t="shared" si="674"/>
        <v>0</v>
      </c>
      <c r="I227" s="77">
        <f>SUM(I228:I228)</f>
        <v>0</v>
      </c>
      <c r="J227" s="61">
        <f t="shared" ref="J227:S227" si="680">SUM(J228:J228)</f>
        <v>0</v>
      </c>
      <c r="K227" s="79">
        <f t="shared" si="680"/>
        <v>0</v>
      </c>
      <c r="L227" s="328">
        <f t="shared" si="680"/>
        <v>0</v>
      </c>
      <c r="M227" s="95">
        <f t="shared" si="680"/>
        <v>0</v>
      </c>
      <c r="N227" s="78">
        <f t="shared" si="680"/>
        <v>0</v>
      </c>
      <c r="O227" s="78">
        <f t="shared" si="680"/>
        <v>0</v>
      </c>
      <c r="P227" s="78">
        <f t="shared" si="680"/>
        <v>0</v>
      </c>
      <c r="Q227" s="78">
        <f t="shared" si="680"/>
        <v>0</v>
      </c>
      <c r="R227" s="78">
        <f t="shared" si="680"/>
        <v>0</v>
      </c>
      <c r="S227" s="79">
        <f t="shared" si="680"/>
        <v>0</v>
      </c>
      <c r="T227" s="254">
        <f t="shared" si="676"/>
        <v>0</v>
      </c>
      <c r="U227" s="77">
        <f t="shared" ref="U227:AE227" si="681">SUM(U228:U228)</f>
        <v>0</v>
      </c>
      <c r="V227" s="61">
        <f t="shared" si="681"/>
        <v>0</v>
      </c>
      <c r="W227" s="79">
        <f t="shared" si="681"/>
        <v>0</v>
      </c>
      <c r="X227" s="328">
        <f t="shared" si="681"/>
        <v>0</v>
      </c>
      <c r="Y227" s="95">
        <f t="shared" si="681"/>
        <v>0</v>
      </c>
      <c r="Z227" s="78">
        <f t="shared" si="681"/>
        <v>0</v>
      </c>
      <c r="AA227" s="78">
        <f t="shared" si="681"/>
        <v>0</v>
      </c>
      <c r="AB227" s="78">
        <f t="shared" si="681"/>
        <v>0</v>
      </c>
      <c r="AC227" s="78">
        <f t="shared" si="681"/>
        <v>0</v>
      </c>
      <c r="AD227" s="78">
        <f t="shared" si="681"/>
        <v>0</v>
      </c>
      <c r="AE227" s="79">
        <f t="shared" si="681"/>
        <v>0</v>
      </c>
      <c r="AF227" s="284">
        <f t="shared" si="678"/>
        <v>0</v>
      </c>
      <c r="AG227" s="77">
        <f t="shared" ref="AG227:AQ227" si="682">SUM(AG228:AG228)</f>
        <v>0</v>
      </c>
      <c r="AH227" s="61">
        <f t="shared" si="682"/>
        <v>0</v>
      </c>
      <c r="AI227" s="79">
        <f t="shared" si="682"/>
        <v>0</v>
      </c>
      <c r="AJ227" s="328">
        <f t="shared" si="682"/>
        <v>0</v>
      </c>
      <c r="AK227" s="95">
        <f t="shared" si="682"/>
        <v>0</v>
      </c>
      <c r="AL227" s="78">
        <f t="shared" si="682"/>
        <v>0</v>
      </c>
      <c r="AM227" s="78">
        <f t="shared" si="682"/>
        <v>0</v>
      </c>
      <c r="AN227" s="78">
        <f t="shared" si="682"/>
        <v>0</v>
      </c>
      <c r="AO227" s="78">
        <f t="shared" si="682"/>
        <v>0</v>
      </c>
      <c r="AP227" s="78">
        <f t="shared" si="682"/>
        <v>0</v>
      </c>
      <c r="AQ227" s="79">
        <f t="shared" si="682"/>
        <v>0</v>
      </c>
      <c r="AR227" s="188"/>
      <c r="AS227" s="129"/>
      <c r="AT227" s="129"/>
      <c r="AU227" s="129"/>
      <c r="AV227" s="129"/>
      <c r="AW227" s="108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5"/>
      <c r="CK227" s="195"/>
      <c r="CL227" s="195"/>
      <c r="CM227" s="195"/>
      <c r="CN227" s="195"/>
      <c r="CO227" s="195"/>
      <c r="CP227" s="195"/>
      <c r="CQ227" s="195"/>
      <c r="CR227" s="195"/>
      <c r="CS227" s="195"/>
      <c r="CT227" s="195"/>
      <c r="CU227" s="195"/>
      <c r="CV227" s="195"/>
      <c r="CW227" s="195"/>
      <c r="CX227" s="195"/>
      <c r="CY227" s="195"/>
      <c r="CZ227" s="195"/>
      <c r="DA227" s="195"/>
      <c r="DB227" s="195"/>
      <c r="DC227" s="195"/>
      <c r="DD227" s="195"/>
      <c r="DE227" s="195"/>
      <c r="DF227" s="195"/>
      <c r="DG227" s="195"/>
      <c r="DH227" s="195"/>
      <c r="DI227" s="195"/>
      <c r="DJ227" s="195"/>
      <c r="DK227" s="195"/>
      <c r="DL227" s="195"/>
      <c r="DM227" s="195"/>
      <c r="DN227" s="195"/>
      <c r="DO227" s="195"/>
      <c r="DP227" s="195"/>
      <c r="DQ227" s="195"/>
      <c r="DR227" s="195"/>
      <c r="DS227" s="195"/>
      <c r="DT227" s="195"/>
      <c r="DU227" s="195"/>
      <c r="DV227" s="195"/>
      <c r="DW227" s="195"/>
      <c r="DX227" s="195"/>
      <c r="DY227" s="195"/>
      <c r="DZ227" s="195"/>
      <c r="EA227" s="195"/>
      <c r="EB227" s="195"/>
      <c r="EC227" s="195"/>
      <c r="ED227" s="195"/>
      <c r="EE227" s="195"/>
      <c r="EF227" s="195"/>
    </row>
    <row r="228" spans="1:136" s="72" customFormat="1" ht="26.25" hidden="1" customHeight="1" x14ac:dyDescent="0.25">
      <c r="A228" s="240"/>
      <c r="B228" s="184"/>
      <c r="C228" s="184">
        <v>372</v>
      </c>
      <c r="D228" s="586" t="s">
        <v>269</v>
      </c>
      <c r="E228" s="586"/>
      <c r="F228" s="586"/>
      <c r="G228" s="586"/>
      <c r="H228" s="76">
        <f t="shared" si="674"/>
        <v>0</v>
      </c>
      <c r="I228" s="80"/>
      <c r="J228" s="94"/>
      <c r="K228" s="82"/>
      <c r="L228" s="329"/>
      <c r="M228" s="123"/>
      <c r="N228" s="81"/>
      <c r="O228" s="81"/>
      <c r="P228" s="81"/>
      <c r="Q228" s="81"/>
      <c r="R228" s="81"/>
      <c r="S228" s="82"/>
      <c r="T228" s="262">
        <f t="shared" si="676"/>
        <v>0</v>
      </c>
      <c r="U228" s="247"/>
      <c r="V228" s="252"/>
      <c r="W228" s="248"/>
      <c r="X228" s="331"/>
      <c r="Y228" s="249"/>
      <c r="Z228" s="250"/>
      <c r="AA228" s="250"/>
      <c r="AB228" s="250"/>
      <c r="AC228" s="250"/>
      <c r="AD228" s="250"/>
      <c r="AE228" s="248"/>
      <c r="AF228" s="285">
        <f t="shared" si="678"/>
        <v>0</v>
      </c>
      <c r="AG228" s="247"/>
      <c r="AH228" s="252"/>
      <c r="AI228" s="248"/>
      <c r="AJ228" s="331"/>
      <c r="AK228" s="249"/>
      <c r="AL228" s="250"/>
      <c r="AM228" s="250"/>
      <c r="AN228" s="250"/>
      <c r="AO228" s="250"/>
      <c r="AP228" s="250"/>
      <c r="AQ228" s="248"/>
      <c r="AR228" s="188"/>
      <c r="AS228" s="108"/>
      <c r="AT228" s="108"/>
      <c r="AU228" s="108"/>
      <c r="AV228" s="108"/>
      <c r="AW228" s="129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</row>
    <row r="229" spans="1:136" s="62" customFormat="1" ht="10.5" hidden="1" customHeight="1" x14ac:dyDescent="0.25">
      <c r="A229" s="499"/>
      <c r="B229" s="500"/>
      <c r="C229" s="500"/>
      <c r="D229" s="501"/>
      <c r="E229" s="501"/>
      <c r="F229" s="501"/>
      <c r="G229" s="501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31"/>
      <c r="AR229" s="188"/>
      <c r="AS229" s="108"/>
      <c r="AT229" s="108"/>
      <c r="AU229" s="108"/>
      <c r="AV229" s="108"/>
      <c r="AW229" s="129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hidden="1" customHeight="1" x14ac:dyDescent="0.25">
      <c r="A230" s="601" t="s">
        <v>306</v>
      </c>
      <c r="B230" s="602"/>
      <c r="C230" s="602"/>
      <c r="D230" s="603" t="s">
        <v>307</v>
      </c>
      <c r="E230" s="603"/>
      <c r="F230" s="603"/>
      <c r="G230" s="604"/>
      <c r="H230" s="83">
        <f t="shared" ref="H230:H233" si="683">SUM(I230:S230)</f>
        <v>0</v>
      </c>
      <c r="I230" s="84">
        <f>I231</f>
        <v>0</v>
      </c>
      <c r="J230" s="311">
        <f t="shared" ref="J230:S231" si="684">J231</f>
        <v>0</v>
      </c>
      <c r="K230" s="86">
        <f t="shared" si="684"/>
        <v>0</v>
      </c>
      <c r="L230" s="327">
        <f t="shared" si="684"/>
        <v>0</v>
      </c>
      <c r="M230" s="125">
        <f t="shared" si="684"/>
        <v>0</v>
      </c>
      <c r="N230" s="85">
        <f t="shared" si="684"/>
        <v>0</v>
      </c>
      <c r="O230" s="85">
        <f t="shared" si="684"/>
        <v>0</v>
      </c>
      <c r="P230" s="85">
        <f t="shared" si="684"/>
        <v>0</v>
      </c>
      <c r="Q230" s="85">
        <f t="shared" si="684"/>
        <v>0</v>
      </c>
      <c r="R230" s="85">
        <f t="shared" si="684"/>
        <v>0</v>
      </c>
      <c r="S230" s="86">
        <f t="shared" si="684"/>
        <v>0</v>
      </c>
      <c r="T230" s="267">
        <f t="shared" ref="T230:T233" si="685">SUM(U230:AE230)</f>
        <v>0</v>
      </c>
      <c r="U230" s="84">
        <f t="shared" ref="U230:AE231" si="686">U231</f>
        <v>0</v>
      </c>
      <c r="V230" s="311">
        <f t="shared" si="686"/>
        <v>0</v>
      </c>
      <c r="W230" s="86">
        <f t="shared" si="686"/>
        <v>0</v>
      </c>
      <c r="X230" s="327">
        <f t="shared" si="686"/>
        <v>0</v>
      </c>
      <c r="Y230" s="125">
        <f t="shared" si="686"/>
        <v>0</v>
      </c>
      <c r="Z230" s="85">
        <f t="shared" si="686"/>
        <v>0</v>
      </c>
      <c r="AA230" s="85">
        <f t="shared" si="686"/>
        <v>0</v>
      </c>
      <c r="AB230" s="85">
        <f t="shared" si="686"/>
        <v>0</v>
      </c>
      <c r="AC230" s="85">
        <f t="shared" si="686"/>
        <v>0</v>
      </c>
      <c r="AD230" s="85">
        <f t="shared" si="686"/>
        <v>0</v>
      </c>
      <c r="AE230" s="86">
        <f t="shared" si="686"/>
        <v>0</v>
      </c>
      <c r="AF230" s="283">
        <f t="shared" ref="AF230:AF233" si="687">SUM(AG230:AQ230)</f>
        <v>0</v>
      </c>
      <c r="AG230" s="84">
        <f t="shared" ref="AG230:AP231" si="688">AG231</f>
        <v>0</v>
      </c>
      <c r="AH230" s="311">
        <f t="shared" si="688"/>
        <v>0</v>
      </c>
      <c r="AI230" s="86">
        <f t="shared" si="688"/>
        <v>0</v>
      </c>
      <c r="AJ230" s="327">
        <f t="shared" si="688"/>
        <v>0</v>
      </c>
      <c r="AK230" s="125">
        <f t="shared" si="688"/>
        <v>0</v>
      </c>
      <c r="AL230" s="85">
        <f t="shared" si="688"/>
        <v>0</v>
      </c>
      <c r="AM230" s="85">
        <f t="shared" si="688"/>
        <v>0</v>
      </c>
      <c r="AN230" s="85">
        <f t="shared" si="688"/>
        <v>0</v>
      </c>
      <c r="AO230" s="85">
        <f t="shared" si="688"/>
        <v>0</v>
      </c>
      <c r="AP230" s="85">
        <f t="shared" si="688"/>
        <v>0</v>
      </c>
      <c r="AQ230" s="86">
        <f>AQ231</f>
        <v>0</v>
      </c>
      <c r="AR230" s="188"/>
      <c r="AS230" s="108"/>
      <c r="AT230" s="108"/>
      <c r="AU230" s="108"/>
      <c r="AV230" s="108"/>
      <c r="AW230" s="10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</row>
    <row r="231" spans="1:136" s="74" customFormat="1" ht="15.75" hidden="1" customHeight="1" x14ac:dyDescent="0.25">
      <c r="A231" s="502">
        <v>3</v>
      </c>
      <c r="B231" s="68"/>
      <c r="C231" s="90"/>
      <c r="D231" s="584" t="s">
        <v>16</v>
      </c>
      <c r="E231" s="584"/>
      <c r="F231" s="584"/>
      <c r="G231" s="585"/>
      <c r="H231" s="75">
        <f t="shared" si="683"/>
        <v>0</v>
      </c>
      <c r="I231" s="77">
        <f>I232</f>
        <v>0</v>
      </c>
      <c r="J231" s="61">
        <f t="shared" si="684"/>
        <v>0</v>
      </c>
      <c r="K231" s="79">
        <f t="shared" si="684"/>
        <v>0</v>
      </c>
      <c r="L231" s="328">
        <f t="shared" si="684"/>
        <v>0</v>
      </c>
      <c r="M231" s="95">
        <f t="shared" si="684"/>
        <v>0</v>
      </c>
      <c r="N231" s="78">
        <f t="shared" si="684"/>
        <v>0</v>
      </c>
      <c r="O231" s="78">
        <f t="shared" si="684"/>
        <v>0</v>
      </c>
      <c r="P231" s="78">
        <f t="shared" si="684"/>
        <v>0</v>
      </c>
      <c r="Q231" s="78">
        <f t="shared" si="684"/>
        <v>0</v>
      </c>
      <c r="R231" s="78">
        <f t="shared" si="684"/>
        <v>0</v>
      </c>
      <c r="S231" s="79">
        <f t="shared" si="684"/>
        <v>0</v>
      </c>
      <c r="T231" s="254">
        <f t="shared" si="685"/>
        <v>0</v>
      </c>
      <c r="U231" s="77">
        <f t="shared" si="686"/>
        <v>0</v>
      </c>
      <c r="V231" s="61">
        <f t="shared" si="686"/>
        <v>0</v>
      </c>
      <c r="W231" s="79">
        <f t="shared" si="686"/>
        <v>0</v>
      </c>
      <c r="X231" s="328">
        <f t="shared" si="686"/>
        <v>0</v>
      </c>
      <c r="Y231" s="95">
        <f t="shared" si="686"/>
        <v>0</v>
      </c>
      <c r="Z231" s="78">
        <f t="shared" si="686"/>
        <v>0</v>
      </c>
      <c r="AA231" s="78">
        <f t="shared" si="686"/>
        <v>0</v>
      </c>
      <c r="AB231" s="78">
        <f t="shared" si="686"/>
        <v>0</v>
      </c>
      <c r="AC231" s="78">
        <f t="shared" si="686"/>
        <v>0</v>
      </c>
      <c r="AD231" s="78">
        <f t="shared" si="686"/>
        <v>0</v>
      </c>
      <c r="AE231" s="79">
        <f t="shared" si="686"/>
        <v>0</v>
      </c>
      <c r="AF231" s="284">
        <f t="shared" si="687"/>
        <v>0</v>
      </c>
      <c r="AG231" s="77">
        <f t="shared" si="688"/>
        <v>0</v>
      </c>
      <c r="AH231" s="61">
        <f t="shared" si="688"/>
        <v>0</v>
      </c>
      <c r="AI231" s="79">
        <f t="shared" si="688"/>
        <v>0</v>
      </c>
      <c r="AJ231" s="328">
        <f t="shared" si="688"/>
        <v>0</v>
      </c>
      <c r="AK231" s="95">
        <f t="shared" si="688"/>
        <v>0</v>
      </c>
      <c r="AL231" s="78">
        <f t="shared" si="688"/>
        <v>0</v>
      </c>
      <c r="AM231" s="78">
        <f t="shared" si="688"/>
        <v>0</v>
      </c>
      <c r="AN231" s="78">
        <f t="shared" si="688"/>
        <v>0</v>
      </c>
      <c r="AO231" s="78">
        <f t="shared" si="688"/>
        <v>0</v>
      </c>
      <c r="AP231" s="78">
        <f t="shared" si="688"/>
        <v>0</v>
      </c>
      <c r="AQ231" s="79">
        <f>AQ232</f>
        <v>0</v>
      </c>
      <c r="AR231" s="188"/>
      <c r="AS231" s="108"/>
      <c r="AT231" s="108"/>
      <c r="AU231" s="108"/>
      <c r="AV231" s="108"/>
      <c r="AW231" s="10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73" customFormat="1" ht="28.5" hidden="1" customHeight="1" x14ac:dyDescent="0.25">
      <c r="A232" s="588">
        <v>37</v>
      </c>
      <c r="B232" s="589"/>
      <c r="C232" s="90"/>
      <c r="D232" s="584" t="s">
        <v>268</v>
      </c>
      <c r="E232" s="584"/>
      <c r="F232" s="584"/>
      <c r="G232" s="585"/>
      <c r="H232" s="75">
        <f t="shared" si="683"/>
        <v>0</v>
      </c>
      <c r="I232" s="77">
        <f>SUM(I233:I233)</f>
        <v>0</v>
      </c>
      <c r="J232" s="61">
        <f t="shared" ref="J232:S232" si="689">SUM(J233:J233)</f>
        <v>0</v>
      </c>
      <c r="K232" s="79">
        <f t="shared" si="689"/>
        <v>0</v>
      </c>
      <c r="L232" s="328">
        <f t="shared" si="689"/>
        <v>0</v>
      </c>
      <c r="M232" s="95">
        <f t="shared" si="689"/>
        <v>0</v>
      </c>
      <c r="N232" s="78">
        <f t="shared" si="689"/>
        <v>0</v>
      </c>
      <c r="O232" s="78">
        <f t="shared" si="689"/>
        <v>0</v>
      </c>
      <c r="P232" s="78">
        <f t="shared" si="689"/>
        <v>0</v>
      </c>
      <c r="Q232" s="78">
        <f t="shared" si="689"/>
        <v>0</v>
      </c>
      <c r="R232" s="78">
        <f t="shared" si="689"/>
        <v>0</v>
      </c>
      <c r="S232" s="79">
        <f t="shared" si="689"/>
        <v>0</v>
      </c>
      <c r="T232" s="254">
        <f t="shared" si="685"/>
        <v>0</v>
      </c>
      <c r="U232" s="77">
        <f t="shared" ref="U232:AE232" si="690">SUM(U233:U233)</f>
        <v>0</v>
      </c>
      <c r="V232" s="61">
        <f t="shared" si="690"/>
        <v>0</v>
      </c>
      <c r="W232" s="79">
        <f t="shared" si="690"/>
        <v>0</v>
      </c>
      <c r="X232" s="328">
        <f t="shared" si="690"/>
        <v>0</v>
      </c>
      <c r="Y232" s="95">
        <f t="shared" si="690"/>
        <v>0</v>
      </c>
      <c r="Z232" s="78">
        <f t="shared" si="690"/>
        <v>0</v>
      </c>
      <c r="AA232" s="78">
        <f t="shared" si="690"/>
        <v>0</v>
      </c>
      <c r="AB232" s="78">
        <f t="shared" si="690"/>
        <v>0</v>
      </c>
      <c r="AC232" s="78">
        <f t="shared" si="690"/>
        <v>0</v>
      </c>
      <c r="AD232" s="78">
        <f t="shared" si="690"/>
        <v>0</v>
      </c>
      <c r="AE232" s="79">
        <f t="shared" si="690"/>
        <v>0</v>
      </c>
      <c r="AF232" s="284">
        <f t="shared" si="687"/>
        <v>0</v>
      </c>
      <c r="AG232" s="77">
        <f t="shared" ref="AG232:AP232" si="691">SUM(AG233:AG233)</f>
        <v>0</v>
      </c>
      <c r="AH232" s="61">
        <f t="shared" si="691"/>
        <v>0</v>
      </c>
      <c r="AI232" s="79">
        <f t="shared" si="691"/>
        <v>0</v>
      </c>
      <c r="AJ232" s="328">
        <f t="shared" si="691"/>
        <v>0</v>
      </c>
      <c r="AK232" s="95">
        <f t="shared" si="691"/>
        <v>0</v>
      </c>
      <c r="AL232" s="78">
        <f t="shared" si="691"/>
        <v>0</v>
      </c>
      <c r="AM232" s="78">
        <f t="shared" si="691"/>
        <v>0</v>
      </c>
      <c r="AN232" s="78">
        <f t="shared" si="691"/>
        <v>0</v>
      </c>
      <c r="AO232" s="78">
        <f t="shared" si="691"/>
        <v>0</v>
      </c>
      <c r="AP232" s="78">
        <f t="shared" si="691"/>
        <v>0</v>
      </c>
      <c r="AQ232" s="79">
        <f>SUM(AQ233:AQ233)</f>
        <v>0</v>
      </c>
      <c r="AR232" s="188"/>
      <c r="AS232" s="129"/>
      <c r="AT232" s="129"/>
      <c r="AU232" s="129"/>
      <c r="AV232" s="129"/>
      <c r="AW232" s="108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195"/>
      <c r="DJ232" s="195"/>
      <c r="DK232" s="195"/>
      <c r="DL232" s="195"/>
      <c r="DM232" s="195"/>
      <c r="DN232" s="195"/>
      <c r="DO232" s="195"/>
      <c r="DP232" s="195"/>
      <c r="DQ232" s="195"/>
      <c r="DR232" s="195"/>
      <c r="DS232" s="195"/>
      <c r="DT232" s="195"/>
      <c r="DU232" s="195"/>
      <c r="DV232" s="195"/>
      <c r="DW232" s="195"/>
      <c r="DX232" s="195"/>
      <c r="DY232" s="195"/>
      <c r="DZ232" s="195"/>
      <c r="EA232" s="195"/>
      <c r="EB232" s="195"/>
      <c r="EC232" s="195"/>
      <c r="ED232" s="195"/>
      <c r="EE232" s="195"/>
      <c r="EF232" s="195"/>
    </row>
    <row r="233" spans="1:136" s="72" customFormat="1" ht="28.5" hidden="1" customHeight="1" x14ac:dyDescent="0.25">
      <c r="A233" s="240"/>
      <c r="B233" s="184"/>
      <c r="C233" s="184">
        <v>372</v>
      </c>
      <c r="D233" s="586" t="s">
        <v>269</v>
      </c>
      <c r="E233" s="586"/>
      <c r="F233" s="586"/>
      <c r="G233" s="586"/>
      <c r="H233" s="76">
        <f t="shared" si="683"/>
        <v>0</v>
      </c>
      <c r="I233" s="80"/>
      <c r="J233" s="94"/>
      <c r="K233" s="82"/>
      <c r="L233" s="329"/>
      <c r="M233" s="123"/>
      <c r="N233" s="81"/>
      <c r="O233" s="81"/>
      <c r="P233" s="81"/>
      <c r="Q233" s="81"/>
      <c r="R233" s="81"/>
      <c r="S233" s="82"/>
      <c r="T233" s="262">
        <f t="shared" si="685"/>
        <v>0</v>
      </c>
      <c r="U233" s="247"/>
      <c r="V233" s="252"/>
      <c r="W233" s="248"/>
      <c r="X233" s="331"/>
      <c r="Y233" s="249"/>
      <c r="Z233" s="250"/>
      <c r="AA233" s="250"/>
      <c r="AB233" s="250"/>
      <c r="AC233" s="250"/>
      <c r="AD233" s="250"/>
      <c r="AE233" s="248"/>
      <c r="AF233" s="285">
        <f t="shared" si="687"/>
        <v>0</v>
      </c>
      <c r="AG233" s="247"/>
      <c r="AH233" s="252"/>
      <c r="AI233" s="248"/>
      <c r="AJ233" s="331"/>
      <c r="AK233" s="249"/>
      <c r="AL233" s="250"/>
      <c r="AM233" s="250"/>
      <c r="AN233" s="250"/>
      <c r="AO233" s="250"/>
      <c r="AP233" s="250"/>
      <c r="AQ233" s="248"/>
      <c r="AR233" s="188"/>
      <c r="AS233" s="108"/>
      <c r="AT233" s="108"/>
      <c r="AU233" s="108"/>
      <c r="AV233" s="108"/>
      <c r="AW233" s="129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62" customFormat="1" ht="10.5" customHeight="1" x14ac:dyDescent="0.25">
      <c r="A234" s="499"/>
      <c r="B234" s="500"/>
      <c r="C234" s="500"/>
      <c r="D234" s="501"/>
      <c r="E234" s="501"/>
      <c r="F234" s="501"/>
      <c r="G234" s="501"/>
      <c r="H234" s="91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1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1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131"/>
      <c r="AR234" s="188"/>
      <c r="AS234" s="108"/>
      <c r="AT234" s="108"/>
      <c r="AU234" s="108"/>
      <c r="AV234" s="108"/>
      <c r="AW234" s="129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</row>
    <row r="235" spans="1:136" s="74" customFormat="1" ht="25.9" customHeight="1" x14ac:dyDescent="0.25">
      <c r="A235" s="601" t="s">
        <v>272</v>
      </c>
      <c r="B235" s="602"/>
      <c r="C235" s="602"/>
      <c r="D235" s="603" t="s">
        <v>121</v>
      </c>
      <c r="E235" s="603"/>
      <c r="F235" s="603"/>
      <c r="G235" s="604"/>
      <c r="H235" s="83">
        <f>SUM(I235:S235)</f>
        <v>0</v>
      </c>
      <c r="I235" s="84">
        <f>I236+I240</f>
        <v>0</v>
      </c>
      <c r="J235" s="311">
        <f t="shared" ref="J235:S235" si="692">J236+J240</f>
        <v>0</v>
      </c>
      <c r="K235" s="86">
        <f t="shared" si="692"/>
        <v>0</v>
      </c>
      <c r="L235" s="327">
        <f t="shared" si="692"/>
        <v>0</v>
      </c>
      <c r="M235" s="125">
        <f t="shared" si="692"/>
        <v>0</v>
      </c>
      <c r="N235" s="85">
        <f t="shared" si="692"/>
        <v>0</v>
      </c>
      <c r="O235" s="85">
        <f t="shared" si="692"/>
        <v>0</v>
      </c>
      <c r="P235" s="85">
        <f t="shared" si="692"/>
        <v>0</v>
      </c>
      <c r="Q235" s="85">
        <f t="shared" si="692"/>
        <v>0</v>
      </c>
      <c r="R235" s="85">
        <f t="shared" si="692"/>
        <v>0</v>
      </c>
      <c r="S235" s="86">
        <f t="shared" si="692"/>
        <v>0</v>
      </c>
      <c r="T235" s="267">
        <f t="shared" ref="T235:T239" si="693">SUM(U235:AE235)</f>
        <v>0</v>
      </c>
      <c r="U235" s="84">
        <f>U236+U240</f>
        <v>0</v>
      </c>
      <c r="V235" s="311">
        <f t="shared" ref="V235" si="694">V236+V240</f>
        <v>0</v>
      </c>
      <c r="W235" s="86">
        <f t="shared" ref="W235" si="695">W236+W240</f>
        <v>0</v>
      </c>
      <c r="X235" s="327">
        <f t="shared" ref="X235" si="696">X236+X240</f>
        <v>0</v>
      </c>
      <c r="Y235" s="125">
        <f t="shared" ref="Y235" si="697">Y236+Y240</f>
        <v>0</v>
      </c>
      <c r="Z235" s="85">
        <f t="shared" ref="Z235" si="698">Z236+Z240</f>
        <v>0</v>
      </c>
      <c r="AA235" s="85">
        <f t="shared" ref="AA235" si="699">AA236+AA240</f>
        <v>0</v>
      </c>
      <c r="AB235" s="85">
        <f t="shared" ref="AB235" si="700">AB236+AB240</f>
        <v>0</v>
      </c>
      <c r="AC235" s="85">
        <f t="shared" ref="AC235" si="701">AC236+AC240</f>
        <v>0</v>
      </c>
      <c r="AD235" s="85">
        <f t="shared" ref="AD235" si="702">AD236+AD240</f>
        <v>0</v>
      </c>
      <c r="AE235" s="86">
        <f t="shared" ref="AE235" si="703">AE236+AE240</f>
        <v>0</v>
      </c>
      <c r="AF235" s="283">
        <f t="shared" ref="AF235:AF239" si="704">SUM(AG235:AQ235)</f>
        <v>0</v>
      </c>
      <c r="AG235" s="84">
        <f>AG236+AG240</f>
        <v>0</v>
      </c>
      <c r="AH235" s="311">
        <f t="shared" ref="AH235" si="705">AH236+AH240</f>
        <v>0</v>
      </c>
      <c r="AI235" s="86">
        <f t="shared" ref="AI235" si="706">AI236+AI240</f>
        <v>0</v>
      </c>
      <c r="AJ235" s="327">
        <f t="shared" ref="AJ235" si="707">AJ236+AJ240</f>
        <v>0</v>
      </c>
      <c r="AK235" s="125">
        <f t="shared" ref="AK235" si="708">AK236+AK240</f>
        <v>0</v>
      </c>
      <c r="AL235" s="85">
        <f t="shared" ref="AL235" si="709">AL236+AL240</f>
        <v>0</v>
      </c>
      <c r="AM235" s="85">
        <f t="shared" ref="AM235" si="710">AM236+AM240</f>
        <v>0</v>
      </c>
      <c r="AN235" s="85">
        <f t="shared" ref="AN235" si="711">AN236+AN240</f>
        <v>0</v>
      </c>
      <c r="AO235" s="85">
        <f t="shared" ref="AO235" si="712">AO236+AO240</f>
        <v>0</v>
      </c>
      <c r="AP235" s="85">
        <f t="shared" ref="AP235" si="713">AP236+AP240</f>
        <v>0</v>
      </c>
      <c r="AQ235" s="86">
        <f t="shared" ref="AQ235" si="714">AQ236+AQ240</f>
        <v>0</v>
      </c>
      <c r="AR235" s="188"/>
      <c r="AS235" s="108"/>
      <c r="AT235" s="108"/>
      <c r="AU235" s="108"/>
      <c r="AV235" s="108"/>
      <c r="AW235" s="10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</row>
    <row r="236" spans="1:136" s="74" customFormat="1" ht="15.75" customHeight="1" x14ac:dyDescent="0.25">
      <c r="A236" s="502">
        <v>3</v>
      </c>
      <c r="B236" s="68"/>
      <c r="C236" s="90"/>
      <c r="D236" s="584" t="s">
        <v>16</v>
      </c>
      <c r="E236" s="584"/>
      <c r="F236" s="584"/>
      <c r="G236" s="585"/>
      <c r="H236" s="75">
        <f t="shared" ref="H236:H239" si="715">SUM(I236:S236)</f>
        <v>0</v>
      </c>
      <c r="I236" s="77">
        <f>I237</f>
        <v>0</v>
      </c>
      <c r="J236" s="61">
        <f>J237</f>
        <v>0</v>
      </c>
      <c r="K236" s="79">
        <f t="shared" ref="K236:AQ236" si="716">K237</f>
        <v>0</v>
      </c>
      <c r="L236" s="328">
        <f t="shared" si="716"/>
        <v>0</v>
      </c>
      <c r="M236" s="95">
        <f t="shared" si="716"/>
        <v>0</v>
      </c>
      <c r="N236" s="78">
        <f t="shared" si="716"/>
        <v>0</v>
      </c>
      <c r="O236" s="78">
        <f t="shared" si="716"/>
        <v>0</v>
      </c>
      <c r="P236" s="78">
        <f t="shared" si="716"/>
        <v>0</v>
      </c>
      <c r="Q236" s="78">
        <f t="shared" si="716"/>
        <v>0</v>
      </c>
      <c r="R236" s="78">
        <f t="shared" si="716"/>
        <v>0</v>
      </c>
      <c r="S236" s="79">
        <f t="shared" si="716"/>
        <v>0</v>
      </c>
      <c r="T236" s="254">
        <f t="shared" si="693"/>
        <v>0</v>
      </c>
      <c r="U236" s="77">
        <f>U237</f>
        <v>0</v>
      </c>
      <c r="V236" s="61">
        <f>V237</f>
        <v>0</v>
      </c>
      <c r="W236" s="79">
        <f t="shared" si="716"/>
        <v>0</v>
      </c>
      <c r="X236" s="328">
        <f t="shared" si="716"/>
        <v>0</v>
      </c>
      <c r="Y236" s="95">
        <f t="shared" si="716"/>
        <v>0</v>
      </c>
      <c r="Z236" s="78">
        <f t="shared" si="716"/>
        <v>0</v>
      </c>
      <c r="AA236" s="78">
        <f t="shared" si="716"/>
        <v>0</v>
      </c>
      <c r="AB236" s="78">
        <f t="shared" si="716"/>
        <v>0</v>
      </c>
      <c r="AC236" s="78">
        <f t="shared" si="716"/>
        <v>0</v>
      </c>
      <c r="AD236" s="78">
        <f t="shared" si="716"/>
        <v>0</v>
      </c>
      <c r="AE236" s="79">
        <f t="shared" si="716"/>
        <v>0</v>
      </c>
      <c r="AF236" s="284">
        <f t="shared" si="704"/>
        <v>0</v>
      </c>
      <c r="AG236" s="77">
        <f>AG237</f>
        <v>0</v>
      </c>
      <c r="AH236" s="61">
        <f>AH237</f>
        <v>0</v>
      </c>
      <c r="AI236" s="79">
        <f t="shared" si="716"/>
        <v>0</v>
      </c>
      <c r="AJ236" s="328">
        <f t="shared" si="716"/>
        <v>0</v>
      </c>
      <c r="AK236" s="95">
        <f t="shared" si="716"/>
        <v>0</v>
      </c>
      <c r="AL236" s="78">
        <f t="shared" si="716"/>
        <v>0</v>
      </c>
      <c r="AM236" s="78">
        <f t="shared" si="716"/>
        <v>0</v>
      </c>
      <c r="AN236" s="78">
        <f t="shared" si="716"/>
        <v>0</v>
      </c>
      <c r="AO236" s="78">
        <f t="shared" si="716"/>
        <v>0</v>
      </c>
      <c r="AP236" s="78">
        <f t="shared" si="716"/>
        <v>0</v>
      </c>
      <c r="AQ236" s="79">
        <f t="shared" si="716"/>
        <v>0</v>
      </c>
      <c r="AR236" s="188"/>
      <c r="AS236" s="108"/>
      <c r="AT236" s="108"/>
      <c r="AU236" s="108"/>
      <c r="AV236" s="108"/>
      <c r="AW236" s="10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197"/>
      <c r="DZ236" s="197"/>
      <c r="EA236" s="197"/>
      <c r="EB236" s="197"/>
      <c r="EC236" s="197"/>
      <c r="ED236" s="197"/>
      <c r="EE236" s="197"/>
      <c r="EF236" s="197"/>
    </row>
    <row r="237" spans="1:136" s="73" customFormat="1" ht="15.75" customHeight="1" x14ac:dyDescent="0.25">
      <c r="A237" s="588">
        <v>32</v>
      </c>
      <c r="B237" s="589"/>
      <c r="C237" s="90"/>
      <c r="D237" s="584" t="s">
        <v>4</v>
      </c>
      <c r="E237" s="584"/>
      <c r="F237" s="584"/>
      <c r="G237" s="585"/>
      <c r="H237" s="75">
        <f t="shared" si="715"/>
        <v>0</v>
      </c>
      <c r="I237" s="77">
        <f>SUM(I238:I239)</f>
        <v>0</v>
      </c>
      <c r="J237" s="61">
        <f>SUM(J238:J239)</f>
        <v>0</v>
      </c>
      <c r="K237" s="79">
        <f t="shared" ref="K237:S237" si="717">SUM(K238:K239)</f>
        <v>0</v>
      </c>
      <c r="L237" s="328">
        <f t="shared" si="717"/>
        <v>0</v>
      </c>
      <c r="M237" s="95">
        <f t="shared" si="717"/>
        <v>0</v>
      </c>
      <c r="N237" s="78">
        <f t="shared" si="717"/>
        <v>0</v>
      </c>
      <c r="O237" s="78">
        <f t="shared" si="717"/>
        <v>0</v>
      </c>
      <c r="P237" s="78">
        <f t="shared" si="717"/>
        <v>0</v>
      </c>
      <c r="Q237" s="78">
        <f t="shared" si="717"/>
        <v>0</v>
      </c>
      <c r="R237" s="78">
        <f t="shared" si="717"/>
        <v>0</v>
      </c>
      <c r="S237" s="79">
        <f t="shared" si="717"/>
        <v>0</v>
      </c>
      <c r="T237" s="254">
        <f t="shared" si="693"/>
        <v>0</v>
      </c>
      <c r="U237" s="77">
        <f>SUM(U238:U239)</f>
        <v>0</v>
      </c>
      <c r="V237" s="61">
        <f>SUM(V238:V239)</f>
        <v>0</v>
      </c>
      <c r="W237" s="79">
        <f t="shared" ref="W237:AE237" si="718">SUM(W238:W239)</f>
        <v>0</v>
      </c>
      <c r="X237" s="328">
        <f t="shared" si="718"/>
        <v>0</v>
      </c>
      <c r="Y237" s="95">
        <f t="shared" si="718"/>
        <v>0</v>
      </c>
      <c r="Z237" s="78">
        <f t="shared" si="718"/>
        <v>0</v>
      </c>
      <c r="AA237" s="78">
        <f t="shared" si="718"/>
        <v>0</v>
      </c>
      <c r="AB237" s="78">
        <f t="shared" si="718"/>
        <v>0</v>
      </c>
      <c r="AC237" s="78">
        <f t="shared" si="718"/>
        <v>0</v>
      </c>
      <c r="AD237" s="78">
        <f t="shared" si="718"/>
        <v>0</v>
      </c>
      <c r="AE237" s="79">
        <f t="shared" si="718"/>
        <v>0</v>
      </c>
      <c r="AF237" s="284">
        <f t="shared" si="704"/>
        <v>0</v>
      </c>
      <c r="AG237" s="77">
        <f>SUM(AG238:AG239)</f>
        <v>0</v>
      </c>
      <c r="AH237" s="61">
        <f>SUM(AH238:AH239)</f>
        <v>0</v>
      </c>
      <c r="AI237" s="79">
        <f t="shared" ref="AI237:AQ237" si="719">SUM(AI238:AI239)</f>
        <v>0</v>
      </c>
      <c r="AJ237" s="328">
        <f t="shared" si="719"/>
        <v>0</v>
      </c>
      <c r="AK237" s="95">
        <f t="shared" si="719"/>
        <v>0</v>
      </c>
      <c r="AL237" s="78">
        <f t="shared" si="719"/>
        <v>0</v>
      </c>
      <c r="AM237" s="78">
        <f t="shared" si="719"/>
        <v>0</v>
      </c>
      <c r="AN237" s="78">
        <f t="shared" si="719"/>
        <v>0</v>
      </c>
      <c r="AO237" s="78">
        <f t="shared" si="719"/>
        <v>0</v>
      </c>
      <c r="AP237" s="78">
        <f t="shared" si="719"/>
        <v>0</v>
      </c>
      <c r="AQ237" s="79">
        <f t="shared" si="719"/>
        <v>0</v>
      </c>
      <c r="AR237" s="188"/>
      <c r="AS237" s="129"/>
      <c r="AT237" s="129"/>
      <c r="AU237" s="129"/>
      <c r="AV237" s="129"/>
      <c r="AW237" s="108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5"/>
      <c r="CK237" s="195"/>
      <c r="CL237" s="195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  <c r="DE237" s="195"/>
      <c r="DF237" s="195"/>
      <c r="DG237" s="195"/>
      <c r="DH237" s="195"/>
      <c r="DI237" s="195"/>
      <c r="DJ237" s="195"/>
      <c r="DK237" s="195"/>
      <c r="DL237" s="195"/>
      <c r="DM237" s="195"/>
      <c r="DN237" s="195"/>
      <c r="DO237" s="195"/>
      <c r="DP237" s="195"/>
      <c r="DQ237" s="195"/>
      <c r="DR237" s="195"/>
      <c r="DS237" s="195"/>
      <c r="DT237" s="195"/>
      <c r="DU237" s="195"/>
      <c r="DV237" s="195"/>
      <c r="DW237" s="195"/>
      <c r="DX237" s="195"/>
      <c r="DY237" s="195"/>
      <c r="DZ237" s="195"/>
      <c r="EA237" s="195"/>
      <c r="EB237" s="195"/>
      <c r="EC237" s="195"/>
      <c r="ED237" s="195"/>
      <c r="EE237" s="195"/>
      <c r="EF237" s="195"/>
    </row>
    <row r="238" spans="1:136" s="72" customFormat="1" ht="15.75" customHeight="1" x14ac:dyDescent="0.25">
      <c r="A238" s="240"/>
      <c r="B238" s="184"/>
      <c r="C238" s="184">
        <v>322</v>
      </c>
      <c r="D238" s="586" t="s">
        <v>6</v>
      </c>
      <c r="E238" s="586"/>
      <c r="F238" s="586"/>
      <c r="G238" s="587"/>
      <c r="H238" s="76">
        <f t="shared" si="715"/>
        <v>0</v>
      </c>
      <c r="I238" s="80"/>
      <c r="J238" s="94"/>
      <c r="K238" s="82"/>
      <c r="L238" s="329"/>
      <c r="M238" s="123"/>
      <c r="N238" s="81"/>
      <c r="O238" s="81"/>
      <c r="P238" s="81"/>
      <c r="Q238" s="81"/>
      <c r="R238" s="81"/>
      <c r="S238" s="82"/>
      <c r="T238" s="262">
        <f t="shared" si="693"/>
        <v>0</v>
      </c>
      <c r="U238" s="247"/>
      <c r="V238" s="252"/>
      <c r="W238" s="248"/>
      <c r="X238" s="331"/>
      <c r="Y238" s="249"/>
      <c r="Z238" s="250"/>
      <c r="AA238" s="250"/>
      <c r="AB238" s="250"/>
      <c r="AC238" s="250"/>
      <c r="AD238" s="250"/>
      <c r="AE238" s="248"/>
      <c r="AF238" s="285">
        <f t="shared" si="704"/>
        <v>0</v>
      </c>
      <c r="AG238" s="247"/>
      <c r="AH238" s="252"/>
      <c r="AI238" s="248"/>
      <c r="AJ238" s="331"/>
      <c r="AK238" s="249"/>
      <c r="AL238" s="250"/>
      <c r="AM238" s="250"/>
      <c r="AN238" s="250"/>
      <c r="AO238" s="250"/>
      <c r="AP238" s="250"/>
      <c r="AQ238" s="248"/>
      <c r="AR238" s="188"/>
      <c r="AS238" s="108"/>
      <c r="AT238" s="108"/>
      <c r="AU238" s="108"/>
      <c r="AV238" s="108"/>
      <c r="AW238" s="129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72" customFormat="1" ht="15.75" customHeight="1" x14ac:dyDescent="0.25">
      <c r="A239" s="240"/>
      <c r="B239" s="184"/>
      <c r="C239" s="184">
        <v>323</v>
      </c>
      <c r="D239" s="586" t="s">
        <v>7</v>
      </c>
      <c r="E239" s="586"/>
      <c r="F239" s="586"/>
      <c r="G239" s="587"/>
      <c r="H239" s="76">
        <f t="shared" si="715"/>
        <v>0</v>
      </c>
      <c r="I239" s="80"/>
      <c r="J239" s="94"/>
      <c r="K239" s="82"/>
      <c r="L239" s="329"/>
      <c r="M239" s="123"/>
      <c r="N239" s="81"/>
      <c r="O239" s="81"/>
      <c r="P239" s="81"/>
      <c r="Q239" s="81"/>
      <c r="R239" s="81"/>
      <c r="S239" s="82"/>
      <c r="T239" s="262">
        <f t="shared" si="693"/>
        <v>0</v>
      </c>
      <c r="U239" s="247"/>
      <c r="V239" s="252"/>
      <c r="W239" s="248"/>
      <c r="X239" s="331"/>
      <c r="Y239" s="249"/>
      <c r="Z239" s="250"/>
      <c r="AA239" s="250"/>
      <c r="AB239" s="250"/>
      <c r="AC239" s="250"/>
      <c r="AD239" s="250"/>
      <c r="AE239" s="248"/>
      <c r="AF239" s="285">
        <f t="shared" si="704"/>
        <v>0</v>
      </c>
      <c r="AG239" s="247"/>
      <c r="AH239" s="252"/>
      <c r="AI239" s="248"/>
      <c r="AJ239" s="331"/>
      <c r="AK239" s="249"/>
      <c r="AL239" s="250"/>
      <c r="AM239" s="250"/>
      <c r="AN239" s="250"/>
      <c r="AO239" s="250"/>
      <c r="AP239" s="250"/>
      <c r="AQ239" s="248"/>
      <c r="AR239" s="188"/>
      <c r="AS239" s="108"/>
      <c r="AT239" s="108"/>
      <c r="AU239" s="108"/>
      <c r="AV239" s="108"/>
      <c r="AW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</row>
    <row r="240" spans="1:136" s="74" customFormat="1" ht="27" customHeight="1" x14ac:dyDescent="0.25">
      <c r="A240" s="238">
        <v>4</v>
      </c>
      <c r="B240" s="66"/>
      <c r="C240" s="66"/>
      <c r="D240" s="597" t="s">
        <v>17</v>
      </c>
      <c r="E240" s="597"/>
      <c r="F240" s="597"/>
      <c r="G240" s="598"/>
      <c r="H240" s="75">
        <f t="shared" si="674"/>
        <v>0</v>
      </c>
      <c r="I240" s="77">
        <f>I241+I246</f>
        <v>0</v>
      </c>
      <c r="J240" s="77">
        <f t="shared" ref="J240:S240" si="720">J241+J246</f>
        <v>0</v>
      </c>
      <c r="K240" s="77">
        <f t="shared" si="720"/>
        <v>0</v>
      </c>
      <c r="L240" s="77">
        <f t="shared" si="720"/>
        <v>0</v>
      </c>
      <c r="M240" s="77">
        <f t="shared" si="720"/>
        <v>0</v>
      </c>
      <c r="N240" s="77">
        <f t="shared" si="720"/>
        <v>0</v>
      </c>
      <c r="O240" s="77">
        <f t="shared" si="720"/>
        <v>0</v>
      </c>
      <c r="P240" s="77">
        <f t="shared" si="720"/>
        <v>0</v>
      </c>
      <c r="Q240" s="77">
        <f t="shared" si="720"/>
        <v>0</v>
      </c>
      <c r="R240" s="77">
        <f t="shared" si="720"/>
        <v>0</v>
      </c>
      <c r="S240" s="77">
        <f t="shared" si="720"/>
        <v>0</v>
      </c>
      <c r="T240" s="254">
        <f t="shared" si="676"/>
        <v>0</v>
      </c>
      <c r="U240" s="77">
        <f>U241+U246</f>
        <v>0</v>
      </c>
      <c r="V240" s="77">
        <f t="shared" ref="V240:AE240" si="721">V241+V246</f>
        <v>0</v>
      </c>
      <c r="W240" s="77">
        <f t="shared" si="721"/>
        <v>0</v>
      </c>
      <c r="X240" s="77">
        <f t="shared" si="721"/>
        <v>0</v>
      </c>
      <c r="Y240" s="77">
        <f t="shared" si="721"/>
        <v>0</v>
      </c>
      <c r="Z240" s="77">
        <f t="shared" si="721"/>
        <v>0</v>
      </c>
      <c r="AA240" s="77">
        <f t="shared" si="721"/>
        <v>0</v>
      </c>
      <c r="AB240" s="77">
        <f t="shared" si="721"/>
        <v>0</v>
      </c>
      <c r="AC240" s="77">
        <f t="shared" si="721"/>
        <v>0</v>
      </c>
      <c r="AD240" s="77">
        <f t="shared" si="721"/>
        <v>0</v>
      </c>
      <c r="AE240" s="77">
        <f t="shared" si="721"/>
        <v>0</v>
      </c>
      <c r="AF240" s="284">
        <f t="shared" si="678"/>
        <v>0</v>
      </c>
      <c r="AG240" s="77">
        <f>AG241+AG246</f>
        <v>0</v>
      </c>
      <c r="AH240" s="77">
        <f t="shared" ref="AH240:AQ240" si="722">AH241+AH246</f>
        <v>0</v>
      </c>
      <c r="AI240" s="77">
        <f t="shared" si="722"/>
        <v>0</v>
      </c>
      <c r="AJ240" s="77">
        <f t="shared" si="722"/>
        <v>0</v>
      </c>
      <c r="AK240" s="77">
        <f t="shared" si="722"/>
        <v>0</v>
      </c>
      <c r="AL240" s="77">
        <f t="shared" si="722"/>
        <v>0</v>
      </c>
      <c r="AM240" s="77">
        <f t="shared" si="722"/>
        <v>0</v>
      </c>
      <c r="AN240" s="77">
        <f t="shared" si="722"/>
        <v>0</v>
      </c>
      <c r="AO240" s="77">
        <f t="shared" si="722"/>
        <v>0</v>
      </c>
      <c r="AP240" s="77">
        <f t="shared" si="722"/>
        <v>0</v>
      </c>
      <c r="AQ240" s="77">
        <f t="shared" si="722"/>
        <v>0</v>
      </c>
      <c r="AR240" s="188"/>
      <c r="AS240" s="108"/>
      <c r="AT240" s="108"/>
      <c r="AU240" s="108"/>
      <c r="AV240" s="108"/>
      <c r="AW240" s="10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</row>
    <row r="241" spans="1:136" s="73" customFormat="1" ht="24.75" customHeight="1" x14ac:dyDescent="0.25">
      <c r="A241" s="588">
        <v>42</v>
      </c>
      <c r="B241" s="589"/>
      <c r="C241" s="218"/>
      <c r="D241" s="584" t="s">
        <v>45</v>
      </c>
      <c r="E241" s="584"/>
      <c r="F241" s="584"/>
      <c r="G241" s="585"/>
      <c r="H241" s="75">
        <f t="shared" si="674"/>
        <v>0</v>
      </c>
      <c r="I241" s="77">
        <f>SUM(I242:I245)</f>
        <v>0</v>
      </c>
      <c r="J241" s="61">
        <f>SUM(J242:J245)</f>
        <v>0</v>
      </c>
      <c r="K241" s="79">
        <f t="shared" ref="K241:S241" si="723">SUM(K242:K245)</f>
        <v>0</v>
      </c>
      <c r="L241" s="328">
        <f t="shared" si="723"/>
        <v>0</v>
      </c>
      <c r="M241" s="95">
        <f t="shared" si="723"/>
        <v>0</v>
      </c>
      <c r="N241" s="78">
        <f t="shared" si="723"/>
        <v>0</v>
      </c>
      <c r="O241" s="78">
        <f t="shared" ref="O241" si="724">SUM(O242:O245)</f>
        <v>0</v>
      </c>
      <c r="P241" s="78">
        <f t="shared" si="723"/>
        <v>0</v>
      </c>
      <c r="Q241" s="78">
        <f>SUM(Q242:Q245)</f>
        <v>0</v>
      </c>
      <c r="R241" s="78">
        <f t="shared" si="723"/>
        <v>0</v>
      </c>
      <c r="S241" s="79">
        <f t="shared" si="723"/>
        <v>0</v>
      </c>
      <c r="T241" s="254">
        <f t="shared" si="676"/>
        <v>0</v>
      </c>
      <c r="U241" s="77">
        <f>SUM(U242:U245)</f>
        <v>0</v>
      </c>
      <c r="V241" s="61">
        <f>SUM(V242:V245)</f>
        <v>0</v>
      </c>
      <c r="W241" s="79">
        <f t="shared" ref="W241:AE241" si="725">SUM(W242:W245)</f>
        <v>0</v>
      </c>
      <c r="X241" s="328">
        <f t="shared" si="725"/>
        <v>0</v>
      </c>
      <c r="Y241" s="95">
        <f t="shared" si="725"/>
        <v>0</v>
      </c>
      <c r="Z241" s="78">
        <f t="shared" si="725"/>
        <v>0</v>
      </c>
      <c r="AA241" s="78">
        <f t="shared" ref="AA241" si="726">SUM(AA242:AA245)</f>
        <v>0</v>
      </c>
      <c r="AB241" s="78">
        <f t="shared" si="725"/>
        <v>0</v>
      </c>
      <c r="AC241" s="78">
        <f t="shared" si="725"/>
        <v>0</v>
      </c>
      <c r="AD241" s="78">
        <f t="shared" si="725"/>
        <v>0</v>
      </c>
      <c r="AE241" s="79">
        <f t="shared" si="725"/>
        <v>0</v>
      </c>
      <c r="AF241" s="284">
        <f t="shared" si="678"/>
        <v>0</v>
      </c>
      <c r="AG241" s="77">
        <f>SUM(AG242:AG245)</f>
        <v>0</v>
      </c>
      <c r="AH241" s="61">
        <f>SUM(AH242:AH245)</f>
        <v>0</v>
      </c>
      <c r="AI241" s="79">
        <f t="shared" ref="AI241:AQ241" si="727">SUM(AI242:AI245)</f>
        <v>0</v>
      </c>
      <c r="AJ241" s="328">
        <f t="shared" si="727"/>
        <v>0</v>
      </c>
      <c r="AK241" s="95">
        <f t="shared" si="727"/>
        <v>0</v>
      </c>
      <c r="AL241" s="78">
        <f t="shared" si="727"/>
        <v>0</v>
      </c>
      <c r="AM241" s="78">
        <f t="shared" ref="AM241" si="728">SUM(AM242:AM245)</f>
        <v>0</v>
      </c>
      <c r="AN241" s="78">
        <f t="shared" si="727"/>
        <v>0</v>
      </c>
      <c r="AO241" s="78">
        <f t="shared" si="727"/>
        <v>0</v>
      </c>
      <c r="AP241" s="78">
        <f t="shared" si="727"/>
        <v>0</v>
      </c>
      <c r="AQ241" s="79">
        <f t="shared" si="727"/>
        <v>0</v>
      </c>
      <c r="AR241" s="188"/>
      <c r="AS241" s="108"/>
      <c r="AT241" s="108"/>
      <c r="AU241" s="108"/>
      <c r="AV241" s="108"/>
      <c r="AW241" s="108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  <c r="DE241" s="195"/>
      <c r="DF241" s="195"/>
      <c r="DG241" s="195"/>
      <c r="DH241" s="195"/>
      <c r="DI241" s="195"/>
      <c r="DJ241" s="195"/>
      <c r="DK241" s="195"/>
      <c r="DL241" s="195"/>
      <c r="DM241" s="195"/>
      <c r="DN241" s="195"/>
      <c r="DO241" s="195"/>
      <c r="DP241" s="195"/>
      <c r="DQ241" s="195"/>
      <c r="DR241" s="195"/>
      <c r="DS241" s="195"/>
      <c r="DT241" s="195"/>
      <c r="DU241" s="195"/>
      <c r="DV241" s="195"/>
      <c r="DW241" s="195"/>
      <c r="DX241" s="195"/>
      <c r="DY241" s="195"/>
      <c r="DZ241" s="195"/>
      <c r="EA241" s="195"/>
      <c r="EB241" s="195"/>
      <c r="EC241" s="195"/>
      <c r="ED241" s="195"/>
      <c r="EE241" s="195"/>
      <c r="EF241" s="195"/>
    </row>
    <row r="242" spans="1:136" s="73" customFormat="1" ht="15" x14ac:dyDescent="0.25">
      <c r="A242" s="241"/>
      <c r="B242" s="184"/>
      <c r="C242" s="184">
        <v>421</v>
      </c>
      <c r="D242" s="586" t="s">
        <v>72</v>
      </c>
      <c r="E242" s="586"/>
      <c r="F242" s="586"/>
      <c r="G242" s="587"/>
      <c r="H242" s="76">
        <f t="shared" si="674"/>
        <v>0</v>
      </c>
      <c r="I242" s="80"/>
      <c r="J242" s="94"/>
      <c r="K242" s="82"/>
      <c r="L242" s="329"/>
      <c r="M242" s="123"/>
      <c r="N242" s="81"/>
      <c r="O242" s="81"/>
      <c r="P242" s="81"/>
      <c r="Q242" s="81"/>
      <c r="R242" s="81"/>
      <c r="S242" s="82"/>
      <c r="T242" s="262">
        <f t="shared" si="676"/>
        <v>0</v>
      </c>
      <c r="U242" s="247"/>
      <c r="V242" s="252"/>
      <c r="W242" s="248"/>
      <c r="X242" s="331"/>
      <c r="Y242" s="249"/>
      <c r="Z242" s="250"/>
      <c r="AA242" s="250"/>
      <c r="AB242" s="250"/>
      <c r="AC242" s="250"/>
      <c r="AD242" s="250"/>
      <c r="AE242" s="248"/>
      <c r="AF242" s="285">
        <f t="shared" si="678"/>
        <v>0</v>
      </c>
      <c r="AG242" s="247"/>
      <c r="AH242" s="252"/>
      <c r="AI242" s="248"/>
      <c r="AJ242" s="331"/>
      <c r="AK242" s="249"/>
      <c r="AL242" s="250"/>
      <c r="AM242" s="250"/>
      <c r="AN242" s="250"/>
      <c r="AO242" s="250"/>
      <c r="AP242" s="250"/>
      <c r="AQ242" s="248"/>
      <c r="AR242" s="188"/>
      <c r="AS242" s="129"/>
      <c r="AT242" s="129"/>
      <c r="AU242" s="129"/>
      <c r="AV242" s="129"/>
      <c r="AW242" s="108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5"/>
      <c r="CK242" s="195"/>
      <c r="CL242" s="195"/>
      <c r="CM242" s="195"/>
      <c r="CN242" s="195"/>
      <c r="CO242" s="195"/>
      <c r="CP242" s="195"/>
      <c r="CQ242" s="195"/>
      <c r="CR242" s="195"/>
      <c r="CS242" s="195"/>
      <c r="CT242" s="195"/>
      <c r="CU242" s="195"/>
      <c r="CV242" s="195"/>
      <c r="CW242" s="195"/>
      <c r="CX242" s="195"/>
      <c r="CY242" s="195"/>
      <c r="CZ242" s="195"/>
      <c r="DA242" s="195"/>
      <c r="DB242" s="195"/>
      <c r="DC242" s="195"/>
      <c r="DD242" s="195"/>
      <c r="DE242" s="195"/>
      <c r="DF242" s="195"/>
      <c r="DG242" s="195"/>
      <c r="DH242" s="195"/>
      <c r="DI242" s="195"/>
      <c r="DJ242" s="195"/>
      <c r="DK242" s="195"/>
      <c r="DL242" s="195"/>
      <c r="DM242" s="195"/>
      <c r="DN242" s="195"/>
      <c r="DO242" s="195"/>
      <c r="DP242" s="195"/>
      <c r="DQ242" s="195"/>
      <c r="DR242" s="195"/>
      <c r="DS242" s="195"/>
      <c r="DT242" s="195"/>
      <c r="DU242" s="195"/>
      <c r="DV242" s="195"/>
      <c r="DW242" s="195"/>
      <c r="DX242" s="195"/>
      <c r="DY242" s="195"/>
      <c r="DZ242" s="195"/>
      <c r="EA242" s="195"/>
      <c r="EB242" s="195"/>
      <c r="EC242" s="195"/>
      <c r="ED242" s="195"/>
      <c r="EE242" s="195"/>
      <c r="EF242" s="195"/>
    </row>
    <row r="243" spans="1:136" s="72" customFormat="1" ht="15" x14ac:dyDescent="0.25">
      <c r="A243" s="240"/>
      <c r="B243" s="184"/>
      <c r="C243" s="184">
        <v>422</v>
      </c>
      <c r="D243" s="586" t="s">
        <v>11</v>
      </c>
      <c r="E243" s="586"/>
      <c r="F243" s="586"/>
      <c r="G243" s="587"/>
      <c r="H243" s="76">
        <f t="shared" ref="H243" si="729">SUM(I243:S243)</f>
        <v>0</v>
      </c>
      <c r="I243" s="80"/>
      <c r="J243" s="94"/>
      <c r="K243" s="82"/>
      <c r="L243" s="329"/>
      <c r="M243" s="123"/>
      <c r="N243" s="81"/>
      <c r="O243" s="81"/>
      <c r="P243" s="81"/>
      <c r="Q243" s="81"/>
      <c r="R243" s="81"/>
      <c r="S243" s="82"/>
      <c r="T243" s="262">
        <f t="shared" ref="T243" si="730">SUM(U243:AE243)</f>
        <v>0</v>
      </c>
      <c r="U243" s="247"/>
      <c r="V243" s="252"/>
      <c r="W243" s="248"/>
      <c r="X243" s="331"/>
      <c r="Y243" s="249"/>
      <c r="Z243" s="250"/>
      <c r="AA243" s="250"/>
      <c r="AB243" s="250"/>
      <c r="AC243" s="250"/>
      <c r="AD243" s="250"/>
      <c r="AE243" s="248"/>
      <c r="AF243" s="286">
        <f t="shared" ref="AF243" si="731">SUM(AG243:AQ243)</f>
        <v>0</v>
      </c>
      <c r="AG243" s="247"/>
      <c r="AH243" s="252"/>
      <c r="AI243" s="248"/>
      <c r="AJ243" s="331"/>
      <c r="AK243" s="249"/>
      <c r="AL243" s="250"/>
      <c r="AM243" s="250"/>
      <c r="AN243" s="250"/>
      <c r="AO243" s="250"/>
      <c r="AP243" s="250"/>
      <c r="AQ243" s="248"/>
      <c r="AR243" s="188"/>
      <c r="AS243" s="108"/>
      <c r="AT243" s="108"/>
      <c r="AU243" s="108"/>
      <c r="AV243" s="108"/>
      <c r="AW243" s="299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</row>
    <row r="244" spans="1:136" s="72" customFormat="1" ht="15" x14ac:dyDescent="0.25">
      <c r="A244" s="240"/>
      <c r="B244" s="184"/>
      <c r="C244" s="184">
        <v>423</v>
      </c>
      <c r="D244" s="586" t="s">
        <v>91</v>
      </c>
      <c r="E244" s="586"/>
      <c r="F244" s="586"/>
      <c r="G244" s="587"/>
      <c r="H244" s="76">
        <f t="shared" ref="H244" si="732">SUM(I244:S244)</f>
        <v>0</v>
      </c>
      <c r="I244" s="80"/>
      <c r="J244" s="94"/>
      <c r="K244" s="82"/>
      <c r="L244" s="329"/>
      <c r="M244" s="123"/>
      <c r="N244" s="81"/>
      <c r="O244" s="81"/>
      <c r="P244" s="81"/>
      <c r="Q244" s="81"/>
      <c r="R244" s="81"/>
      <c r="S244" s="82"/>
      <c r="T244" s="262">
        <f t="shared" ref="T244" si="733">SUM(U244:AE244)</f>
        <v>0</v>
      </c>
      <c r="U244" s="247"/>
      <c r="V244" s="252"/>
      <c r="W244" s="248"/>
      <c r="X244" s="331"/>
      <c r="Y244" s="249"/>
      <c r="Z244" s="250"/>
      <c r="AA244" s="250"/>
      <c r="AB244" s="250"/>
      <c r="AC244" s="250"/>
      <c r="AD244" s="250"/>
      <c r="AE244" s="248"/>
      <c r="AF244" s="286">
        <f t="shared" ref="AF244" si="734">SUM(AG244:AQ244)</f>
        <v>0</v>
      </c>
      <c r="AG244" s="247"/>
      <c r="AH244" s="252"/>
      <c r="AI244" s="248"/>
      <c r="AJ244" s="331"/>
      <c r="AK244" s="249"/>
      <c r="AL244" s="250"/>
      <c r="AM244" s="250"/>
      <c r="AN244" s="250"/>
      <c r="AO244" s="250"/>
      <c r="AP244" s="250"/>
      <c r="AQ244" s="248"/>
      <c r="AR244" s="188"/>
      <c r="AS244" s="108"/>
      <c r="AT244" s="108"/>
      <c r="AU244" s="108"/>
      <c r="AV244" s="108"/>
      <c r="AW244" s="299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</row>
    <row r="245" spans="1:136" s="72" customFormat="1" ht="15" x14ac:dyDescent="0.25">
      <c r="A245" s="240"/>
      <c r="B245" s="184"/>
      <c r="C245" s="184">
        <v>426</v>
      </c>
      <c r="D245" s="586" t="s">
        <v>87</v>
      </c>
      <c r="E245" s="586"/>
      <c r="F245" s="586"/>
      <c r="G245" s="587"/>
      <c r="H245" s="76">
        <f t="shared" si="674"/>
        <v>0</v>
      </c>
      <c r="I245" s="80"/>
      <c r="J245" s="94"/>
      <c r="K245" s="82"/>
      <c r="L245" s="329"/>
      <c r="M245" s="123"/>
      <c r="N245" s="81"/>
      <c r="O245" s="81"/>
      <c r="P245" s="81"/>
      <c r="Q245" s="81"/>
      <c r="R245" s="81"/>
      <c r="S245" s="82"/>
      <c r="T245" s="262">
        <f t="shared" si="676"/>
        <v>0</v>
      </c>
      <c r="U245" s="247"/>
      <c r="V245" s="252"/>
      <c r="W245" s="248"/>
      <c r="X245" s="331"/>
      <c r="Y245" s="249"/>
      <c r="Z245" s="250"/>
      <c r="AA245" s="250"/>
      <c r="AB245" s="250"/>
      <c r="AC245" s="250"/>
      <c r="AD245" s="250"/>
      <c r="AE245" s="248"/>
      <c r="AF245" s="286">
        <f t="shared" si="678"/>
        <v>0</v>
      </c>
      <c r="AG245" s="247"/>
      <c r="AH245" s="252"/>
      <c r="AI245" s="248"/>
      <c r="AJ245" s="331"/>
      <c r="AK245" s="249"/>
      <c r="AL245" s="250"/>
      <c r="AM245" s="250"/>
      <c r="AN245" s="250"/>
      <c r="AO245" s="250"/>
      <c r="AP245" s="250"/>
      <c r="AQ245" s="248"/>
      <c r="AR245" s="188"/>
      <c r="AS245" s="108"/>
      <c r="AT245" s="108"/>
      <c r="AU245" s="108"/>
      <c r="AV245" s="108"/>
      <c r="AW245" s="299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</row>
    <row r="246" spans="1:136" s="89" customFormat="1" ht="26.25" customHeight="1" x14ac:dyDescent="0.25">
      <c r="A246" s="536">
        <v>45</v>
      </c>
      <c r="B246" s="537"/>
      <c r="C246" s="507"/>
      <c r="D246" s="538" t="s">
        <v>88</v>
      </c>
      <c r="E246" s="538"/>
      <c r="F246" s="538"/>
      <c r="G246" s="538"/>
      <c r="H246" s="254">
        <f t="shared" si="674"/>
        <v>0</v>
      </c>
      <c r="I246" s="345">
        <f>SUM(I247:I248)</f>
        <v>0</v>
      </c>
      <c r="J246" s="287">
        <f t="shared" ref="J246:S246" si="735">SUM(J247:J248)</f>
        <v>0</v>
      </c>
      <c r="K246" s="256">
        <f t="shared" si="735"/>
        <v>0</v>
      </c>
      <c r="L246" s="330">
        <f t="shared" si="735"/>
        <v>0</v>
      </c>
      <c r="M246" s="257">
        <f t="shared" si="735"/>
        <v>0</v>
      </c>
      <c r="N246" s="258">
        <f t="shared" si="735"/>
        <v>0</v>
      </c>
      <c r="O246" s="258">
        <f t="shared" si="735"/>
        <v>0</v>
      </c>
      <c r="P246" s="258">
        <f t="shared" si="735"/>
        <v>0</v>
      </c>
      <c r="Q246" s="258">
        <f t="shared" si="735"/>
        <v>0</v>
      </c>
      <c r="R246" s="258">
        <f t="shared" si="735"/>
        <v>0</v>
      </c>
      <c r="S246" s="259">
        <f t="shared" si="735"/>
        <v>0</v>
      </c>
      <c r="T246" s="254">
        <f t="shared" si="676"/>
        <v>0</v>
      </c>
      <c r="U246" s="287">
        <f t="shared" ref="U246:AE246" si="736">SUM(U247:U248)</f>
        <v>0</v>
      </c>
      <c r="V246" s="258">
        <f t="shared" si="736"/>
        <v>0</v>
      </c>
      <c r="W246" s="256">
        <f t="shared" si="736"/>
        <v>0</v>
      </c>
      <c r="X246" s="330">
        <f t="shared" si="736"/>
        <v>0</v>
      </c>
      <c r="Y246" s="257">
        <f t="shared" si="736"/>
        <v>0</v>
      </c>
      <c r="Z246" s="258">
        <f t="shared" si="736"/>
        <v>0</v>
      </c>
      <c r="AA246" s="258">
        <f t="shared" si="736"/>
        <v>0</v>
      </c>
      <c r="AB246" s="258">
        <f t="shared" si="736"/>
        <v>0</v>
      </c>
      <c r="AC246" s="258">
        <f t="shared" si="736"/>
        <v>0</v>
      </c>
      <c r="AD246" s="258">
        <f t="shared" si="736"/>
        <v>0</v>
      </c>
      <c r="AE246" s="259">
        <f t="shared" si="736"/>
        <v>0</v>
      </c>
      <c r="AF246" s="284">
        <f t="shared" si="678"/>
        <v>0</v>
      </c>
      <c r="AG246" s="255">
        <f t="shared" ref="AG246:AQ246" si="737">SUM(AG247:AG248)</f>
        <v>0</v>
      </c>
      <c r="AH246" s="258">
        <f t="shared" si="737"/>
        <v>0</v>
      </c>
      <c r="AI246" s="256">
        <f t="shared" si="737"/>
        <v>0</v>
      </c>
      <c r="AJ246" s="330">
        <f t="shared" si="737"/>
        <v>0</v>
      </c>
      <c r="AK246" s="257">
        <f t="shared" si="737"/>
        <v>0</v>
      </c>
      <c r="AL246" s="258">
        <f t="shared" si="737"/>
        <v>0</v>
      </c>
      <c r="AM246" s="258">
        <f t="shared" si="737"/>
        <v>0</v>
      </c>
      <c r="AN246" s="258">
        <f t="shared" si="737"/>
        <v>0</v>
      </c>
      <c r="AO246" s="258">
        <f t="shared" si="737"/>
        <v>0</v>
      </c>
      <c r="AP246" s="258">
        <f t="shared" si="737"/>
        <v>0</v>
      </c>
      <c r="AQ246" s="259">
        <f t="shared" si="737"/>
        <v>0</v>
      </c>
      <c r="AR246" s="213"/>
      <c r="AS246" s="592"/>
      <c r="AT246" s="592"/>
      <c r="AU246" s="592"/>
      <c r="AV246" s="592"/>
      <c r="AW246" s="73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</row>
    <row r="247" spans="1:136" s="72" customFormat="1" ht="15" x14ac:dyDescent="0.25">
      <c r="A247" s="240"/>
      <c r="B247" s="184"/>
      <c r="C247" s="184">
        <v>451</v>
      </c>
      <c r="D247" s="586" t="s">
        <v>89</v>
      </c>
      <c r="E247" s="586"/>
      <c r="F247" s="586"/>
      <c r="G247" s="586"/>
      <c r="H247" s="76">
        <f t="shared" si="674"/>
        <v>0</v>
      </c>
      <c r="I247" s="80"/>
      <c r="J247" s="94"/>
      <c r="K247" s="82"/>
      <c r="L247" s="329"/>
      <c r="M247" s="123"/>
      <c r="N247" s="81"/>
      <c r="O247" s="81"/>
      <c r="P247" s="81"/>
      <c r="Q247" s="81"/>
      <c r="R247" s="81"/>
      <c r="S247" s="187"/>
      <c r="T247" s="262">
        <f t="shared" si="676"/>
        <v>0</v>
      </c>
      <c r="U247" s="252"/>
      <c r="V247" s="250"/>
      <c r="W247" s="248"/>
      <c r="X247" s="331"/>
      <c r="Y247" s="249"/>
      <c r="Z247" s="250"/>
      <c r="AA247" s="250"/>
      <c r="AB247" s="250"/>
      <c r="AC247" s="250"/>
      <c r="AD247" s="250"/>
      <c r="AE247" s="253"/>
      <c r="AF247" s="285">
        <f t="shared" si="678"/>
        <v>0</v>
      </c>
      <c r="AG247" s="251"/>
      <c r="AH247" s="250"/>
      <c r="AI247" s="248"/>
      <c r="AJ247" s="331"/>
      <c r="AK247" s="249"/>
      <c r="AL247" s="250"/>
      <c r="AM247" s="250"/>
      <c r="AN247" s="250"/>
      <c r="AO247" s="250"/>
      <c r="AP247" s="250"/>
      <c r="AQ247" s="253"/>
      <c r="AR247" s="213"/>
      <c r="AS247" s="129"/>
      <c r="AT247" s="201"/>
      <c r="AU247" s="201"/>
      <c r="AV247" s="201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</row>
    <row r="248" spans="1:136" s="72" customFormat="1" ht="15" x14ac:dyDescent="0.25">
      <c r="A248" s="240"/>
      <c r="B248" s="184"/>
      <c r="C248" s="184">
        <v>452</v>
      </c>
      <c r="D248" s="586" t="s">
        <v>93</v>
      </c>
      <c r="E248" s="586"/>
      <c r="F248" s="586"/>
      <c r="G248" s="586"/>
      <c r="H248" s="76">
        <f t="shared" si="674"/>
        <v>0</v>
      </c>
      <c r="I248" s="80"/>
      <c r="J248" s="94"/>
      <c r="K248" s="82"/>
      <c r="L248" s="329"/>
      <c r="M248" s="123"/>
      <c r="N248" s="81"/>
      <c r="O248" s="81"/>
      <c r="P248" s="81"/>
      <c r="Q248" s="81"/>
      <c r="R248" s="81"/>
      <c r="S248" s="187"/>
      <c r="T248" s="262">
        <f t="shared" si="676"/>
        <v>0</v>
      </c>
      <c r="U248" s="252"/>
      <c r="V248" s="250"/>
      <c r="W248" s="248"/>
      <c r="X248" s="331"/>
      <c r="Y248" s="249"/>
      <c r="Z248" s="250"/>
      <c r="AA248" s="250"/>
      <c r="AB248" s="250"/>
      <c r="AC248" s="250"/>
      <c r="AD248" s="250"/>
      <c r="AE248" s="253"/>
      <c r="AF248" s="285">
        <f t="shared" si="678"/>
        <v>0</v>
      </c>
      <c r="AG248" s="251"/>
      <c r="AH248" s="250"/>
      <c r="AI248" s="248"/>
      <c r="AJ248" s="331"/>
      <c r="AK248" s="249"/>
      <c r="AL248" s="250"/>
      <c r="AM248" s="250"/>
      <c r="AN248" s="250"/>
      <c r="AO248" s="250"/>
      <c r="AP248" s="250"/>
      <c r="AQ248" s="253"/>
      <c r="AR248" s="213"/>
      <c r="AS248" s="108"/>
      <c r="AT248" s="199"/>
      <c r="AU248" s="199"/>
      <c r="AV248" s="199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62" customFormat="1" ht="10.5" customHeight="1" x14ac:dyDescent="0.25">
      <c r="A249" s="242"/>
      <c r="B249" s="87"/>
      <c r="C249" s="87"/>
      <c r="D249" s="88"/>
      <c r="E249" s="88"/>
      <c r="F249" s="88"/>
      <c r="G249" s="88"/>
      <c r="H249" s="91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1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1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131"/>
      <c r="AR249" s="188"/>
      <c r="AS249" s="201"/>
      <c r="AT249" s="201"/>
      <c r="AU249" s="200"/>
      <c r="AV249" s="200"/>
      <c r="AW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</row>
    <row r="250" spans="1:136" s="74" customFormat="1" ht="28.5" customHeight="1" x14ac:dyDescent="0.25">
      <c r="A250" s="601" t="s">
        <v>273</v>
      </c>
      <c r="B250" s="602"/>
      <c r="C250" s="602"/>
      <c r="D250" s="603" t="s">
        <v>122</v>
      </c>
      <c r="E250" s="603"/>
      <c r="F250" s="603"/>
      <c r="G250" s="604"/>
      <c r="H250" s="83">
        <f>SUM(I250:S250)</f>
        <v>0</v>
      </c>
      <c r="I250" s="84">
        <f>I251</f>
        <v>0</v>
      </c>
      <c r="J250" s="311">
        <f>J251</f>
        <v>0</v>
      </c>
      <c r="K250" s="86">
        <f t="shared" ref="K250:AI251" si="738">K251</f>
        <v>0</v>
      </c>
      <c r="L250" s="327">
        <f t="shared" si="738"/>
        <v>0</v>
      </c>
      <c r="M250" s="125">
        <f t="shared" si="738"/>
        <v>0</v>
      </c>
      <c r="N250" s="85">
        <f t="shared" si="738"/>
        <v>0</v>
      </c>
      <c r="O250" s="85">
        <f t="shared" si="738"/>
        <v>0</v>
      </c>
      <c r="P250" s="85">
        <f t="shared" si="738"/>
        <v>0</v>
      </c>
      <c r="Q250" s="85">
        <f t="shared" si="738"/>
        <v>0</v>
      </c>
      <c r="R250" s="85">
        <f t="shared" si="738"/>
        <v>0</v>
      </c>
      <c r="S250" s="86">
        <f t="shared" si="738"/>
        <v>0</v>
      </c>
      <c r="T250" s="267">
        <f>SUM(U250:AE250)</f>
        <v>0</v>
      </c>
      <c r="U250" s="84">
        <f>U251</f>
        <v>0</v>
      </c>
      <c r="V250" s="311">
        <f>V251</f>
        <v>0</v>
      </c>
      <c r="W250" s="86">
        <f t="shared" si="738"/>
        <v>0</v>
      </c>
      <c r="X250" s="327">
        <f t="shared" si="738"/>
        <v>0</v>
      </c>
      <c r="Y250" s="125">
        <f t="shared" si="738"/>
        <v>0</v>
      </c>
      <c r="Z250" s="85">
        <f t="shared" si="738"/>
        <v>0</v>
      </c>
      <c r="AA250" s="85">
        <f t="shared" si="738"/>
        <v>0</v>
      </c>
      <c r="AB250" s="85">
        <f t="shared" si="738"/>
        <v>0</v>
      </c>
      <c r="AC250" s="85">
        <f t="shared" si="738"/>
        <v>0</v>
      </c>
      <c r="AD250" s="85">
        <f t="shared" si="738"/>
        <v>0</v>
      </c>
      <c r="AE250" s="86">
        <f t="shared" si="738"/>
        <v>0</v>
      </c>
      <c r="AF250" s="283">
        <f>SUM(AG250:AQ250)</f>
        <v>0</v>
      </c>
      <c r="AG250" s="84">
        <f>AG251</f>
        <v>0</v>
      </c>
      <c r="AH250" s="311">
        <f>AH251</f>
        <v>0</v>
      </c>
      <c r="AI250" s="86">
        <f t="shared" si="738"/>
        <v>0</v>
      </c>
      <c r="AJ250" s="327">
        <f t="shared" ref="AI250:AQ251" si="739">AJ251</f>
        <v>0</v>
      </c>
      <c r="AK250" s="125">
        <f t="shared" si="739"/>
        <v>0</v>
      </c>
      <c r="AL250" s="85">
        <f t="shared" si="739"/>
        <v>0</v>
      </c>
      <c r="AM250" s="85">
        <f t="shared" si="739"/>
        <v>0</v>
      </c>
      <c r="AN250" s="85">
        <f t="shared" si="739"/>
        <v>0</v>
      </c>
      <c r="AO250" s="85">
        <f t="shared" si="739"/>
        <v>0</v>
      </c>
      <c r="AP250" s="85">
        <f t="shared" si="739"/>
        <v>0</v>
      </c>
      <c r="AQ250" s="86">
        <f t="shared" si="739"/>
        <v>0</v>
      </c>
      <c r="AR250" s="188"/>
      <c r="AS250" s="129"/>
      <c r="AT250" s="129"/>
      <c r="AU250" s="129"/>
      <c r="AV250" s="129"/>
      <c r="AW250" s="200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s="74" customFormat="1" ht="15.75" customHeight="1" x14ac:dyDescent="0.25">
      <c r="A251" s="238">
        <v>3</v>
      </c>
      <c r="B251" s="68"/>
      <c r="C251" s="90"/>
      <c r="D251" s="584" t="s">
        <v>16</v>
      </c>
      <c r="E251" s="584"/>
      <c r="F251" s="584"/>
      <c r="G251" s="585"/>
      <c r="H251" s="75">
        <f>SUM(I251:S251)</f>
        <v>0</v>
      </c>
      <c r="I251" s="77">
        <f>I252</f>
        <v>0</v>
      </c>
      <c r="J251" s="61">
        <f>J252</f>
        <v>0</v>
      </c>
      <c r="K251" s="79">
        <f t="shared" si="738"/>
        <v>0</v>
      </c>
      <c r="L251" s="328">
        <f t="shared" si="738"/>
        <v>0</v>
      </c>
      <c r="M251" s="95">
        <f t="shared" si="738"/>
        <v>0</v>
      </c>
      <c r="N251" s="78">
        <f t="shared" si="738"/>
        <v>0</v>
      </c>
      <c r="O251" s="78">
        <f t="shared" si="738"/>
        <v>0</v>
      </c>
      <c r="P251" s="78">
        <f t="shared" si="738"/>
        <v>0</v>
      </c>
      <c r="Q251" s="78">
        <f t="shared" si="738"/>
        <v>0</v>
      </c>
      <c r="R251" s="78">
        <f t="shared" si="738"/>
        <v>0</v>
      </c>
      <c r="S251" s="79">
        <f t="shared" si="738"/>
        <v>0</v>
      </c>
      <c r="T251" s="254">
        <f>SUM(U251:AE251)</f>
        <v>0</v>
      </c>
      <c r="U251" s="77">
        <f>U252</f>
        <v>0</v>
      </c>
      <c r="V251" s="61">
        <f>V252</f>
        <v>0</v>
      </c>
      <c r="W251" s="79">
        <f t="shared" si="738"/>
        <v>0</v>
      </c>
      <c r="X251" s="328">
        <f t="shared" si="738"/>
        <v>0</v>
      </c>
      <c r="Y251" s="95">
        <f t="shared" si="738"/>
        <v>0</v>
      </c>
      <c r="Z251" s="78">
        <f t="shared" si="738"/>
        <v>0</v>
      </c>
      <c r="AA251" s="78">
        <f t="shared" si="738"/>
        <v>0</v>
      </c>
      <c r="AB251" s="78">
        <f t="shared" si="738"/>
        <v>0</v>
      </c>
      <c r="AC251" s="78">
        <f t="shared" si="738"/>
        <v>0</v>
      </c>
      <c r="AD251" s="78">
        <f t="shared" si="738"/>
        <v>0</v>
      </c>
      <c r="AE251" s="79">
        <f t="shared" si="738"/>
        <v>0</v>
      </c>
      <c r="AF251" s="284">
        <f>SUM(AG251:AQ251)</f>
        <v>0</v>
      </c>
      <c r="AG251" s="77">
        <f>AG252</f>
        <v>0</v>
      </c>
      <c r="AH251" s="61">
        <f>AH252</f>
        <v>0</v>
      </c>
      <c r="AI251" s="79">
        <f t="shared" si="739"/>
        <v>0</v>
      </c>
      <c r="AJ251" s="328">
        <f t="shared" si="739"/>
        <v>0</v>
      </c>
      <c r="AK251" s="95">
        <f t="shared" si="739"/>
        <v>0</v>
      </c>
      <c r="AL251" s="78">
        <f t="shared" si="739"/>
        <v>0</v>
      </c>
      <c r="AM251" s="78">
        <f t="shared" si="739"/>
        <v>0</v>
      </c>
      <c r="AN251" s="78">
        <f t="shared" si="739"/>
        <v>0</v>
      </c>
      <c r="AO251" s="78">
        <f t="shared" si="739"/>
        <v>0</v>
      </c>
      <c r="AP251" s="78">
        <f t="shared" si="739"/>
        <v>0</v>
      </c>
      <c r="AQ251" s="79">
        <f t="shared" si="739"/>
        <v>0</v>
      </c>
      <c r="AR251" s="188"/>
      <c r="AS251" s="108"/>
      <c r="AT251" s="108"/>
      <c r="AU251" s="108"/>
      <c r="AV251" s="10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73" customFormat="1" ht="15.75" customHeight="1" x14ac:dyDescent="0.25">
      <c r="A252" s="588">
        <v>32</v>
      </c>
      <c r="B252" s="589"/>
      <c r="C252" s="90"/>
      <c r="D252" s="584" t="s">
        <v>4</v>
      </c>
      <c r="E252" s="584"/>
      <c r="F252" s="584"/>
      <c r="G252" s="585"/>
      <c r="H252" s="75">
        <f>SUM(I252:S252)</f>
        <v>0</v>
      </c>
      <c r="I252" s="77">
        <f>I253+I254</f>
        <v>0</v>
      </c>
      <c r="J252" s="61">
        <f>J253+J254</f>
        <v>0</v>
      </c>
      <c r="K252" s="79">
        <f t="shared" ref="K252:S252" si="740">K253+K254</f>
        <v>0</v>
      </c>
      <c r="L252" s="328">
        <f t="shared" si="740"/>
        <v>0</v>
      </c>
      <c r="M252" s="95">
        <f t="shared" si="740"/>
        <v>0</v>
      </c>
      <c r="N252" s="78">
        <f t="shared" si="740"/>
        <v>0</v>
      </c>
      <c r="O252" s="78">
        <f t="shared" ref="O252" si="741">O253+O254</f>
        <v>0</v>
      </c>
      <c r="P252" s="78">
        <f t="shared" si="740"/>
        <v>0</v>
      </c>
      <c r="Q252" s="78">
        <f t="shared" si="740"/>
        <v>0</v>
      </c>
      <c r="R252" s="78">
        <f t="shared" si="740"/>
        <v>0</v>
      </c>
      <c r="S252" s="79">
        <f t="shared" si="740"/>
        <v>0</v>
      </c>
      <c r="T252" s="254">
        <f>SUM(U252:AE252)</f>
        <v>0</v>
      </c>
      <c r="U252" s="77">
        <f>U253+U254</f>
        <v>0</v>
      </c>
      <c r="V252" s="61">
        <f>V253+V254</f>
        <v>0</v>
      </c>
      <c r="W252" s="79">
        <f t="shared" ref="W252:AE252" si="742">W253+W254</f>
        <v>0</v>
      </c>
      <c r="X252" s="328">
        <f t="shared" si="742"/>
        <v>0</v>
      </c>
      <c r="Y252" s="95">
        <f t="shared" si="742"/>
        <v>0</v>
      </c>
      <c r="Z252" s="78">
        <f t="shared" si="742"/>
        <v>0</v>
      </c>
      <c r="AA252" s="78">
        <f t="shared" ref="AA252" si="743">AA253+AA254</f>
        <v>0</v>
      </c>
      <c r="AB252" s="78">
        <f t="shared" si="742"/>
        <v>0</v>
      </c>
      <c r="AC252" s="78">
        <f t="shared" si="742"/>
        <v>0</v>
      </c>
      <c r="AD252" s="78">
        <f t="shared" si="742"/>
        <v>0</v>
      </c>
      <c r="AE252" s="79">
        <f t="shared" si="742"/>
        <v>0</v>
      </c>
      <c r="AF252" s="284">
        <f>SUM(AG252:AQ252)</f>
        <v>0</v>
      </c>
      <c r="AG252" s="77">
        <f>AG253+AG254</f>
        <v>0</v>
      </c>
      <c r="AH252" s="61">
        <f>AH253+AH254</f>
        <v>0</v>
      </c>
      <c r="AI252" s="79">
        <f t="shared" ref="AI252:AQ252" si="744">AI253+AI254</f>
        <v>0</v>
      </c>
      <c r="AJ252" s="328">
        <f t="shared" si="744"/>
        <v>0</v>
      </c>
      <c r="AK252" s="95">
        <f t="shared" si="744"/>
        <v>0</v>
      </c>
      <c r="AL252" s="78">
        <f t="shared" si="744"/>
        <v>0</v>
      </c>
      <c r="AM252" s="78">
        <f t="shared" ref="AM252" si="745">AM253+AM254</f>
        <v>0</v>
      </c>
      <c r="AN252" s="78">
        <f t="shared" si="744"/>
        <v>0</v>
      </c>
      <c r="AO252" s="78">
        <f t="shared" si="744"/>
        <v>0</v>
      </c>
      <c r="AP252" s="78">
        <f t="shared" si="744"/>
        <v>0</v>
      </c>
      <c r="AQ252" s="79">
        <f t="shared" si="744"/>
        <v>0</v>
      </c>
      <c r="AR252" s="188"/>
      <c r="AS252" s="108"/>
      <c r="AT252" s="108"/>
      <c r="AU252" s="108"/>
      <c r="AV252" s="108"/>
      <c r="AW252" s="74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</row>
    <row r="253" spans="1:136" s="72" customFormat="1" ht="15.75" customHeight="1" x14ac:dyDescent="0.25">
      <c r="A253" s="240"/>
      <c r="B253" s="184"/>
      <c r="C253" s="184">
        <v>322</v>
      </c>
      <c r="D253" s="586" t="s">
        <v>6</v>
      </c>
      <c r="E253" s="586"/>
      <c r="F253" s="586"/>
      <c r="G253" s="586"/>
      <c r="H253" s="76">
        <f>SUM(I253:S253)</f>
        <v>0</v>
      </c>
      <c r="I253" s="80"/>
      <c r="J253" s="94"/>
      <c r="K253" s="82"/>
      <c r="L253" s="329"/>
      <c r="M253" s="123"/>
      <c r="N253" s="81"/>
      <c r="O253" s="81"/>
      <c r="P253" s="81"/>
      <c r="Q253" s="81"/>
      <c r="R253" s="81"/>
      <c r="S253" s="82"/>
      <c r="T253" s="262">
        <f>SUM(U253:AE253)</f>
        <v>0</v>
      </c>
      <c r="U253" s="247"/>
      <c r="V253" s="252"/>
      <c r="W253" s="248"/>
      <c r="X253" s="331"/>
      <c r="Y253" s="249"/>
      <c r="Z253" s="250"/>
      <c r="AA253" s="250"/>
      <c r="AB253" s="250"/>
      <c r="AC253" s="250"/>
      <c r="AD253" s="250"/>
      <c r="AE253" s="248"/>
      <c r="AF253" s="285">
        <f>SUM(AG253:AQ253)</f>
        <v>0</v>
      </c>
      <c r="AG253" s="247"/>
      <c r="AH253" s="252"/>
      <c r="AI253" s="248"/>
      <c r="AJ253" s="331"/>
      <c r="AK253" s="249"/>
      <c r="AL253" s="250"/>
      <c r="AM253" s="250"/>
      <c r="AN253" s="250"/>
      <c r="AO253" s="250"/>
      <c r="AP253" s="250"/>
      <c r="AQ253" s="248"/>
      <c r="AR253" s="188"/>
      <c r="AS253" s="107"/>
      <c r="AT253" s="107"/>
      <c r="AU253" s="107"/>
      <c r="AV253" s="107"/>
      <c r="AW253" s="73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</row>
    <row r="254" spans="1:136" s="72" customFormat="1" ht="15.75" customHeight="1" x14ac:dyDescent="0.25">
      <c r="A254" s="240"/>
      <c r="B254" s="184"/>
      <c r="C254" s="184">
        <v>323</v>
      </c>
      <c r="D254" s="586" t="s">
        <v>7</v>
      </c>
      <c r="E254" s="586"/>
      <c r="F254" s="586"/>
      <c r="G254" s="586"/>
      <c r="H254" s="76">
        <f>SUM(I254:S254)</f>
        <v>0</v>
      </c>
      <c r="I254" s="80"/>
      <c r="J254" s="94"/>
      <c r="K254" s="82"/>
      <c r="L254" s="329"/>
      <c r="M254" s="123"/>
      <c r="N254" s="81"/>
      <c r="O254" s="81"/>
      <c r="P254" s="81"/>
      <c r="Q254" s="81"/>
      <c r="R254" s="81"/>
      <c r="S254" s="82"/>
      <c r="T254" s="262">
        <f>SUM(U254:AE254)</f>
        <v>0</v>
      </c>
      <c r="U254" s="247"/>
      <c r="V254" s="252"/>
      <c r="W254" s="248"/>
      <c r="X254" s="331"/>
      <c r="Y254" s="249"/>
      <c r="Z254" s="250"/>
      <c r="AA254" s="250"/>
      <c r="AB254" s="250"/>
      <c r="AC254" s="250"/>
      <c r="AD254" s="250"/>
      <c r="AE254" s="248"/>
      <c r="AF254" s="285">
        <f>SUM(AG254:AQ254)</f>
        <v>0</v>
      </c>
      <c r="AG254" s="247"/>
      <c r="AH254" s="252"/>
      <c r="AI254" s="248"/>
      <c r="AJ254" s="331"/>
      <c r="AK254" s="249"/>
      <c r="AL254" s="250"/>
      <c r="AM254" s="250"/>
      <c r="AN254" s="250"/>
      <c r="AO254" s="250"/>
      <c r="AP254" s="250"/>
      <c r="AQ254" s="248"/>
      <c r="AR254" s="210"/>
      <c r="AS254" s="107"/>
      <c r="AT254" s="107"/>
      <c r="AU254" s="107"/>
      <c r="AV254" s="107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</row>
    <row r="255" spans="1:136" s="62" customFormat="1" ht="10.5" customHeight="1" x14ac:dyDescent="0.25">
      <c r="A255" s="242"/>
      <c r="B255" s="87"/>
      <c r="C255" s="87"/>
      <c r="D255" s="88"/>
      <c r="E255" s="88"/>
      <c r="F255" s="88"/>
      <c r="G255" s="88"/>
      <c r="H255" s="91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1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1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131"/>
      <c r="AR255" s="210"/>
      <c r="AS255" s="108"/>
      <c r="AT255" s="108"/>
      <c r="AU255" s="108"/>
      <c r="AV255" s="108"/>
      <c r="AW255" s="72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136" s="113" customFormat="1" ht="27" customHeight="1" x14ac:dyDescent="0.25">
      <c r="A256" s="624" t="s">
        <v>134</v>
      </c>
      <c r="B256" s="625"/>
      <c r="C256" s="625"/>
      <c r="D256" s="626" t="s">
        <v>135</v>
      </c>
      <c r="E256" s="626"/>
      <c r="F256" s="626"/>
      <c r="G256" s="627"/>
      <c r="H256" s="97">
        <f t="shared" ref="H256:H261" si="746">SUM(I256:S256)</f>
        <v>0</v>
      </c>
      <c r="I256" s="98">
        <f>I257</f>
        <v>0</v>
      </c>
      <c r="J256" s="310">
        <f t="shared" ref="I256:J258" si="747">J257</f>
        <v>0</v>
      </c>
      <c r="K256" s="127">
        <f t="shared" ref="K256:S256" si="748">K257</f>
        <v>0</v>
      </c>
      <c r="L256" s="326">
        <f t="shared" si="748"/>
        <v>0</v>
      </c>
      <c r="M256" s="124">
        <f t="shared" si="748"/>
        <v>0</v>
      </c>
      <c r="N256" s="99">
        <f t="shared" si="748"/>
        <v>0</v>
      </c>
      <c r="O256" s="99">
        <f t="shared" si="748"/>
        <v>0</v>
      </c>
      <c r="P256" s="99">
        <f t="shared" si="748"/>
        <v>0</v>
      </c>
      <c r="Q256" s="99">
        <f t="shared" si="748"/>
        <v>0</v>
      </c>
      <c r="R256" s="99">
        <f t="shared" si="748"/>
        <v>0</v>
      </c>
      <c r="S256" s="127">
        <f t="shared" si="748"/>
        <v>0</v>
      </c>
      <c r="T256" s="268">
        <f t="shared" ref="T256:T261" si="749">SUM(U256:AE256)</f>
        <v>0</v>
      </c>
      <c r="U256" s="98">
        <f t="shared" ref="U256:AE256" si="750">U257</f>
        <v>0</v>
      </c>
      <c r="V256" s="310">
        <f t="shared" si="750"/>
        <v>0</v>
      </c>
      <c r="W256" s="127">
        <f t="shared" si="750"/>
        <v>0</v>
      </c>
      <c r="X256" s="326">
        <f t="shared" si="750"/>
        <v>0</v>
      </c>
      <c r="Y256" s="124">
        <f t="shared" si="750"/>
        <v>0</v>
      </c>
      <c r="Z256" s="99">
        <f t="shared" si="750"/>
        <v>0</v>
      </c>
      <c r="AA256" s="99">
        <f t="shared" si="750"/>
        <v>0</v>
      </c>
      <c r="AB256" s="99">
        <f t="shared" si="750"/>
        <v>0</v>
      </c>
      <c r="AC256" s="99">
        <f t="shared" si="750"/>
        <v>0</v>
      </c>
      <c r="AD256" s="99">
        <f t="shared" si="750"/>
        <v>0</v>
      </c>
      <c r="AE256" s="127">
        <f t="shared" si="750"/>
        <v>0</v>
      </c>
      <c r="AF256" s="282">
        <f t="shared" ref="AF256:AF261" si="751">SUM(AG256:AQ256)</f>
        <v>0</v>
      </c>
      <c r="AG256" s="98">
        <f t="shared" ref="AG256:AQ256" si="752">AG257</f>
        <v>0</v>
      </c>
      <c r="AH256" s="310">
        <f t="shared" si="752"/>
        <v>0</v>
      </c>
      <c r="AI256" s="127">
        <f t="shared" si="752"/>
        <v>0</v>
      </c>
      <c r="AJ256" s="326">
        <f t="shared" si="752"/>
        <v>0</v>
      </c>
      <c r="AK256" s="124">
        <f t="shared" si="752"/>
        <v>0</v>
      </c>
      <c r="AL256" s="99">
        <f t="shared" si="752"/>
        <v>0</v>
      </c>
      <c r="AM256" s="99">
        <f t="shared" si="752"/>
        <v>0</v>
      </c>
      <c r="AN256" s="99">
        <f t="shared" si="752"/>
        <v>0</v>
      </c>
      <c r="AO256" s="99">
        <f>AO257</f>
        <v>0</v>
      </c>
      <c r="AP256" s="99">
        <f t="shared" si="752"/>
        <v>0</v>
      </c>
      <c r="AQ256" s="127">
        <f t="shared" si="752"/>
        <v>0</v>
      </c>
      <c r="AR256" s="188"/>
      <c r="AS256" s="108"/>
      <c r="AT256" s="108"/>
      <c r="AU256" s="108"/>
      <c r="AV256" s="108"/>
      <c r="AW256" s="72"/>
      <c r="AX256" s="200"/>
      <c r="AY256" s="200"/>
      <c r="AZ256" s="200"/>
      <c r="BA256" s="200"/>
      <c r="BB256" s="200"/>
      <c r="BC256" s="200"/>
      <c r="BD256" s="200"/>
      <c r="BE256" s="200"/>
      <c r="BF256" s="200"/>
      <c r="BG256" s="200"/>
      <c r="BH256" s="200"/>
      <c r="BI256" s="200"/>
      <c r="BJ256" s="200"/>
      <c r="BK256" s="200"/>
      <c r="BL256" s="200"/>
      <c r="BM256" s="200"/>
      <c r="BN256" s="200"/>
      <c r="BO256" s="200"/>
      <c r="BP256" s="196"/>
      <c r="BQ256" s="196"/>
      <c r="BR256" s="196"/>
      <c r="BS256" s="196"/>
      <c r="BT256" s="196"/>
      <c r="BU256" s="196"/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196"/>
      <c r="CU256" s="196"/>
      <c r="CV256" s="196"/>
      <c r="CW256" s="196"/>
      <c r="CX256" s="196"/>
      <c r="CY256" s="196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6"/>
      <c r="DQ256" s="196"/>
      <c r="DR256" s="196"/>
      <c r="DS256" s="196"/>
      <c r="DT256" s="196"/>
      <c r="DU256" s="196"/>
      <c r="DV256" s="196"/>
      <c r="DW256" s="196"/>
      <c r="DX256" s="196"/>
      <c r="DY256" s="196"/>
      <c r="DZ256" s="196"/>
      <c r="EA256" s="196"/>
      <c r="EB256" s="196"/>
      <c r="EC256" s="196"/>
      <c r="ED256" s="196"/>
      <c r="EE256" s="196"/>
      <c r="EF256" s="196"/>
    </row>
    <row r="257" spans="1:136" s="64" customFormat="1" ht="26.1" customHeight="1" x14ac:dyDescent="0.25">
      <c r="A257" s="601" t="s">
        <v>136</v>
      </c>
      <c r="B257" s="602"/>
      <c r="C257" s="602"/>
      <c r="D257" s="603" t="s">
        <v>137</v>
      </c>
      <c r="E257" s="603"/>
      <c r="F257" s="603"/>
      <c r="G257" s="604"/>
      <c r="H257" s="83">
        <f t="shared" si="746"/>
        <v>0</v>
      </c>
      <c r="I257" s="84">
        <f t="shared" si="747"/>
        <v>0</v>
      </c>
      <c r="J257" s="311">
        <f t="shared" si="747"/>
        <v>0</v>
      </c>
      <c r="K257" s="86">
        <f t="shared" ref="K257:S258" si="753">K258</f>
        <v>0</v>
      </c>
      <c r="L257" s="327">
        <f t="shared" si="753"/>
        <v>0</v>
      </c>
      <c r="M257" s="125">
        <f t="shared" si="753"/>
        <v>0</v>
      </c>
      <c r="N257" s="85">
        <f t="shared" si="753"/>
        <v>0</v>
      </c>
      <c r="O257" s="85">
        <f t="shared" si="753"/>
        <v>0</v>
      </c>
      <c r="P257" s="85">
        <f t="shared" si="753"/>
        <v>0</v>
      </c>
      <c r="Q257" s="85">
        <f t="shared" si="753"/>
        <v>0</v>
      </c>
      <c r="R257" s="85">
        <f t="shared" si="753"/>
        <v>0</v>
      </c>
      <c r="S257" s="86">
        <f t="shared" si="753"/>
        <v>0</v>
      </c>
      <c r="T257" s="267">
        <f t="shared" si="749"/>
        <v>0</v>
      </c>
      <c r="U257" s="84">
        <f t="shared" ref="U257:AE258" si="754">U258</f>
        <v>0</v>
      </c>
      <c r="V257" s="311">
        <f t="shared" si="754"/>
        <v>0</v>
      </c>
      <c r="W257" s="86">
        <f t="shared" si="754"/>
        <v>0</v>
      </c>
      <c r="X257" s="327">
        <f t="shared" si="754"/>
        <v>0</v>
      </c>
      <c r="Y257" s="125">
        <f t="shared" si="754"/>
        <v>0</v>
      </c>
      <c r="Z257" s="85">
        <f t="shared" si="754"/>
        <v>0</v>
      </c>
      <c r="AA257" s="85">
        <f t="shared" si="754"/>
        <v>0</v>
      </c>
      <c r="AB257" s="85">
        <f t="shared" si="754"/>
        <v>0</v>
      </c>
      <c r="AC257" s="85">
        <f t="shared" si="754"/>
        <v>0</v>
      </c>
      <c r="AD257" s="85">
        <f t="shared" si="754"/>
        <v>0</v>
      </c>
      <c r="AE257" s="86">
        <f t="shared" si="754"/>
        <v>0</v>
      </c>
      <c r="AF257" s="283">
        <f t="shared" si="751"/>
        <v>0</v>
      </c>
      <c r="AG257" s="84">
        <f t="shared" ref="AG257:AN258" si="755">AG258</f>
        <v>0</v>
      </c>
      <c r="AH257" s="311">
        <f t="shared" si="755"/>
        <v>0</v>
      </c>
      <c r="AI257" s="86">
        <f t="shared" si="755"/>
        <v>0</v>
      </c>
      <c r="AJ257" s="327">
        <f t="shared" si="755"/>
        <v>0</v>
      </c>
      <c r="AK257" s="125">
        <f t="shared" si="755"/>
        <v>0</v>
      </c>
      <c r="AL257" s="85">
        <f t="shared" si="755"/>
        <v>0</v>
      </c>
      <c r="AM257" s="85">
        <f t="shared" si="755"/>
        <v>0</v>
      </c>
      <c r="AN257" s="85">
        <f t="shared" si="755"/>
        <v>0</v>
      </c>
      <c r="AO257" s="85">
        <f>AO258</f>
        <v>0</v>
      </c>
      <c r="AP257" s="85">
        <f>AP258</f>
        <v>0</v>
      </c>
      <c r="AQ257" s="86">
        <f>AQ258</f>
        <v>0</v>
      </c>
      <c r="AR257" s="188"/>
      <c r="AS257" s="108"/>
      <c r="AT257" s="108"/>
      <c r="AU257" s="108"/>
      <c r="AV257" s="108"/>
      <c r="AW257" s="7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</row>
    <row r="258" spans="1:136" s="74" customFormat="1" ht="27" customHeight="1" x14ac:dyDescent="0.25">
      <c r="A258" s="238">
        <v>5</v>
      </c>
      <c r="B258" s="68"/>
      <c r="C258" s="68"/>
      <c r="D258" s="584" t="s">
        <v>70</v>
      </c>
      <c r="E258" s="584"/>
      <c r="F258" s="584"/>
      <c r="G258" s="585"/>
      <c r="H258" s="75">
        <f t="shared" si="746"/>
        <v>0</v>
      </c>
      <c r="I258" s="77">
        <f t="shared" si="747"/>
        <v>0</v>
      </c>
      <c r="J258" s="61">
        <f t="shared" si="747"/>
        <v>0</v>
      </c>
      <c r="K258" s="79">
        <f t="shared" si="753"/>
        <v>0</v>
      </c>
      <c r="L258" s="328">
        <f t="shared" si="753"/>
        <v>0</v>
      </c>
      <c r="M258" s="95">
        <f t="shared" si="753"/>
        <v>0</v>
      </c>
      <c r="N258" s="78">
        <f t="shared" si="753"/>
        <v>0</v>
      </c>
      <c r="O258" s="78">
        <f t="shared" si="753"/>
        <v>0</v>
      </c>
      <c r="P258" s="78">
        <f t="shared" si="753"/>
        <v>0</v>
      </c>
      <c r="Q258" s="78">
        <f t="shared" si="753"/>
        <v>0</v>
      </c>
      <c r="R258" s="78">
        <f t="shared" si="753"/>
        <v>0</v>
      </c>
      <c r="S258" s="79">
        <f t="shared" si="753"/>
        <v>0</v>
      </c>
      <c r="T258" s="254">
        <f t="shared" si="749"/>
        <v>0</v>
      </c>
      <c r="U258" s="77">
        <f t="shared" si="754"/>
        <v>0</v>
      </c>
      <c r="V258" s="61">
        <f t="shared" si="754"/>
        <v>0</v>
      </c>
      <c r="W258" s="79">
        <f t="shared" si="754"/>
        <v>0</v>
      </c>
      <c r="X258" s="328">
        <f t="shared" si="754"/>
        <v>0</v>
      </c>
      <c r="Y258" s="95">
        <f t="shared" si="754"/>
        <v>0</v>
      </c>
      <c r="Z258" s="78">
        <f t="shared" si="754"/>
        <v>0</v>
      </c>
      <c r="AA258" s="78">
        <f t="shared" si="754"/>
        <v>0</v>
      </c>
      <c r="AB258" s="78">
        <f t="shared" si="754"/>
        <v>0</v>
      </c>
      <c r="AC258" s="78">
        <f t="shared" si="754"/>
        <v>0</v>
      </c>
      <c r="AD258" s="78">
        <f t="shared" si="754"/>
        <v>0</v>
      </c>
      <c r="AE258" s="79">
        <f t="shared" si="754"/>
        <v>0</v>
      </c>
      <c r="AF258" s="284">
        <f t="shared" si="751"/>
        <v>0</v>
      </c>
      <c r="AG258" s="77">
        <f t="shared" si="755"/>
        <v>0</v>
      </c>
      <c r="AH258" s="61">
        <f t="shared" si="755"/>
        <v>0</v>
      </c>
      <c r="AI258" s="79">
        <f t="shared" si="755"/>
        <v>0</v>
      </c>
      <c r="AJ258" s="328">
        <f t="shared" si="755"/>
        <v>0</v>
      </c>
      <c r="AK258" s="95">
        <f t="shared" si="755"/>
        <v>0</v>
      </c>
      <c r="AL258" s="78">
        <f t="shared" si="755"/>
        <v>0</v>
      </c>
      <c r="AM258" s="78">
        <f t="shared" si="755"/>
        <v>0</v>
      </c>
      <c r="AN258" s="78">
        <f t="shared" si="755"/>
        <v>0</v>
      </c>
      <c r="AO258" s="78">
        <f>AO259</f>
        <v>0</v>
      </c>
      <c r="AP258" s="78">
        <f>AP259</f>
        <v>0</v>
      </c>
      <c r="AQ258" s="79">
        <f>AQ259</f>
        <v>0</v>
      </c>
      <c r="AR258" s="188"/>
      <c r="AS258" s="223"/>
      <c r="AT258" s="223"/>
      <c r="AU258" s="189"/>
      <c r="AV258" s="189"/>
      <c r="AW258" s="72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73" customFormat="1" ht="29.45" customHeight="1" x14ac:dyDescent="0.25">
      <c r="A259" s="588">
        <v>54</v>
      </c>
      <c r="B259" s="589"/>
      <c r="C259" s="60"/>
      <c r="D259" s="584" t="s">
        <v>68</v>
      </c>
      <c r="E259" s="584"/>
      <c r="F259" s="584"/>
      <c r="G259" s="585"/>
      <c r="H259" s="75">
        <f t="shared" si="746"/>
        <v>0</v>
      </c>
      <c r="I259" s="77">
        <f t="shared" ref="I259:S259" si="756">I260+I261</f>
        <v>0</v>
      </c>
      <c r="J259" s="61">
        <f t="shared" ref="J259" si="757">J260+J261</f>
        <v>0</v>
      </c>
      <c r="K259" s="79">
        <f t="shared" si="756"/>
        <v>0</v>
      </c>
      <c r="L259" s="328">
        <f t="shared" si="756"/>
        <v>0</v>
      </c>
      <c r="M259" s="95">
        <f t="shared" si="756"/>
        <v>0</v>
      </c>
      <c r="N259" s="78">
        <f t="shared" si="756"/>
        <v>0</v>
      </c>
      <c r="O259" s="78">
        <f t="shared" ref="O259" si="758">O260+O261</f>
        <v>0</v>
      </c>
      <c r="P259" s="78">
        <f t="shared" si="756"/>
        <v>0</v>
      </c>
      <c r="Q259" s="78">
        <f t="shared" si="756"/>
        <v>0</v>
      </c>
      <c r="R259" s="78">
        <f t="shared" si="756"/>
        <v>0</v>
      </c>
      <c r="S259" s="79">
        <f t="shared" si="756"/>
        <v>0</v>
      </c>
      <c r="T259" s="254">
        <f t="shared" si="749"/>
        <v>0</v>
      </c>
      <c r="U259" s="77">
        <f t="shared" ref="U259:AE259" si="759">U260+U261</f>
        <v>0</v>
      </c>
      <c r="V259" s="61">
        <f t="shared" ref="V259" si="760">V260+V261</f>
        <v>0</v>
      </c>
      <c r="W259" s="79">
        <f t="shared" si="759"/>
        <v>0</v>
      </c>
      <c r="X259" s="328">
        <f t="shared" si="759"/>
        <v>0</v>
      </c>
      <c r="Y259" s="95">
        <f t="shared" si="759"/>
        <v>0</v>
      </c>
      <c r="Z259" s="78">
        <f t="shared" si="759"/>
        <v>0</v>
      </c>
      <c r="AA259" s="78">
        <f t="shared" ref="AA259" si="761">AA260+AA261</f>
        <v>0</v>
      </c>
      <c r="AB259" s="78">
        <f t="shared" si="759"/>
        <v>0</v>
      </c>
      <c r="AC259" s="78">
        <f t="shared" si="759"/>
        <v>0</v>
      </c>
      <c r="AD259" s="78">
        <f t="shared" si="759"/>
        <v>0</v>
      </c>
      <c r="AE259" s="79">
        <f t="shared" si="759"/>
        <v>0</v>
      </c>
      <c r="AF259" s="284">
        <f t="shared" si="751"/>
        <v>0</v>
      </c>
      <c r="AG259" s="77">
        <f t="shared" ref="AG259:AQ259" si="762">AG260+AG261</f>
        <v>0</v>
      </c>
      <c r="AH259" s="61">
        <f t="shared" ref="AH259" si="763">AH260+AH261</f>
        <v>0</v>
      </c>
      <c r="AI259" s="79">
        <f t="shared" si="762"/>
        <v>0</v>
      </c>
      <c r="AJ259" s="328">
        <f t="shared" si="762"/>
        <v>0</v>
      </c>
      <c r="AK259" s="95">
        <f t="shared" si="762"/>
        <v>0</v>
      </c>
      <c r="AL259" s="78">
        <f t="shared" si="762"/>
        <v>0</v>
      </c>
      <c r="AM259" s="78">
        <f t="shared" ref="AM259" si="764">AM260+AM261</f>
        <v>0</v>
      </c>
      <c r="AN259" s="78">
        <f t="shared" si="762"/>
        <v>0</v>
      </c>
      <c r="AO259" s="78">
        <f t="shared" si="762"/>
        <v>0</v>
      </c>
      <c r="AP259" s="78">
        <f t="shared" si="762"/>
        <v>0</v>
      </c>
      <c r="AQ259" s="79">
        <f t="shared" si="762"/>
        <v>0</v>
      </c>
      <c r="AR259" s="188"/>
      <c r="AS259" s="201"/>
      <c r="AT259" s="201"/>
      <c r="AU259" s="200"/>
      <c r="AV259" s="200"/>
      <c r="AW259" s="72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  <c r="CH259" s="195"/>
      <c r="CI259" s="195"/>
      <c r="CJ259" s="195"/>
      <c r="CK259" s="195"/>
      <c r="CL259" s="195"/>
      <c r="CM259" s="195"/>
      <c r="CN259" s="195"/>
      <c r="CO259" s="195"/>
      <c r="CP259" s="195"/>
      <c r="CQ259" s="195"/>
      <c r="CR259" s="195"/>
      <c r="CS259" s="195"/>
      <c r="CT259" s="195"/>
      <c r="CU259" s="195"/>
      <c r="CV259" s="195"/>
      <c r="CW259" s="195"/>
      <c r="CX259" s="195"/>
      <c r="CY259" s="195"/>
      <c r="CZ259" s="195"/>
      <c r="DA259" s="195"/>
      <c r="DB259" s="195"/>
      <c r="DC259" s="195"/>
      <c r="DD259" s="195"/>
      <c r="DE259" s="195"/>
      <c r="DF259" s="195"/>
      <c r="DG259" s="195"/>
      <c r="DH259" s="195"/>
      <c r="DI259" s="195"/>
      <c r="DJ259" s="195"/>
      <c r="DK259" s="195"/>
      <c r="DL259" s="195"/>
      <c r="DM259" s="195"/>
      <c r="DN259" s="195"/>
      <c r="DO259" s="195"/>
      <c r="DP259" s="195"/>
      <c r="DQ259" s="195"/>
      <c r="DR259" s="195"/>
      <c r="DS259" s="195"/>
      <c r="DT259" s="195"/>
      <c r="DU259" s="195"/>
      <c r="DV259" s="195"/>
      <c r="DW259" s="195"/>
      <c r="DX259" s="195"/>
      <c r="DY259" s="195"/>
      <c r="DZ259" s="195"/>
      <c r="EA259" s="195"/>
      <c r="EB259" s="195"/>
      <c r="EC259" s="195"/>
      <c r="ED259" s="195"/>
      <c r="EE259" s="195"/>
      <c r="EF259" s="195"/>
    </row>
    <row r="260" spans="1:136" s="72" customFormat="1" ht="39.75" customHeight="1" x14ac:dyDescent="0.25">
      <c r="A260" s="230"/>
      <c r="B260" s="184"/>
      <c r="C260" s="184">
        <v>544</v>
      </c>
      <c r="D260" s="586" t="s">
        <v>69</v>
      </c>
      <c r="E260" s="586"/>
      <c r="F260" s="586"/>
      <c r="G260" s="587"/>
      <c r="H260" s="28">
        <f t="shared" si="746"/>
        <v>0</v>
      </c>
      <c r="I260" s="80"/>
      <c r="J260" s="94"/>
      <c r="K260" s="82"/>
      <c r="L260" s="329"/>
      <c r="M260" s="123"/>
      <c r="N260" s="81"/>
      <c r="O260" s="81"/>
      <c r="P260" s="81"/>
      <c r="Q260" s="81"/>
      <c r="R260" s="81"/>
      <c r="S260" s="82"/>
      <c r="T260" s="262">
        <f t="shared" si="749"/>
        <v>0</v>
      </c>
      <c r="U260" s="247"/>
      <c r="V260" s="252"/>
      <c r="W260" s="248"/>
      <c r="X260" s="331"/>
      <c r="Y260" s="249"/>
      <c r="Z260" s="250"/>
      <c r="AA260" s="250"/>
      <c r="AB260" s="250"/>
      <c r="AC260" s="250"/>
      <c r="AD260" s="250"/>
      <c r="AE260" s="248"/>
      <c r="AF260" s="285">
        <f t="shared" si="751"/>
        <v>0</v>
      </c>
      <c r="AG260" s="247"/>
      <c r="AH260" s="252"/>
      <c r="AI260" s="248"/>
      <c r="AJ260" s="331"/>
      <c r="AK260" s="249"/>
      <c r="AL260" s="250"/>
      <c r="AM260" s="250"/>
      <c r="AN260" s="250"/>
      <c r="AO260" s="250"/>
      <c r="AP260" s="250"/>
      <c r="AQ260" s="248"/>
      <c r="AR260" s="188"/>
      <c r="AS260" s="201"/>
      <c r="AT260" s="201"/>
      <c r="AU260" s="200"/>
      <c r="AV260" s="200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</row>
    <row r="261" spans="1:136" s="72" customFormat="1" ht="34.5" customHeight="1" x14ac:dyDescent="0.25">
      <c r="A261" s="230"/>
      <c r="B261" s="184"/>
      <c r="C261" s="184">
        <v>545</v>
      </c>
      <c r="D261" s="586" t="s">
        <v>83</v>
      </c>
      <c r="E261" s="586"/>
      <c r="F261" s="586"/>
      <c r="G261" s="587"/>
      <c r="H261" s="28">
        <f t="shared" si="746"/>
        <v>0</v>
      </c>
      <c r="I261" s="80"/>
      <c r="J261" s="94"/>
      <c r="K261" s="82"/>
      <c r="L261" s="329"/>
      <c r="M261" s="123"/>
      <c r="N261" s="81"/>
      <c r="O261" s="81"/>
      <c r="P261" s="81"/>
      <c r="Q261" s="81"/>
      <c r="R261" s="81"/>
      <c r="S261" s="82"/>
      <c r="T261" s="262">
        <f t="shared" si="749"/>
        <v>0</v>
      </c>
      <c r="U261" s="247"/>
      <c r="V261" s="252"/>
      <c r="W261" s="248"/>
      <c r="X261" s="331"/>
      <c r="Y261" s="249"/>
      <c r="Z261" s="250"/>
      <c r="AA261" s="250"/>
      <c r="AB261" s="250"/>
      <c r="AC261" s="250"/>
      <c r="AD261" s="250"/>
      <c r="AE261" s="248"/>
      <c r="AF261" s="285">
        <f t="shared" si="751"/>
        <v>0</v>
      </c>
      <c r="AG261" s="247"/>
      <c r="AH261" s="252"/>
      <c r="AI261" s="248"/>
      <c r="AJ261" s="331"/>
      <c r="AK261" s="249"/>
      <c r="AL261" s="250"/>
      <c r="AM261" s="250"/>
      <c r="AN261" s="250"/>
      <c r="AO261" s="250"/>
      <c r="AP261" s="250"/>
      <c r="AQ261" s="248"/>
      <c r="AR261" s="188"/>
      <c r="AS261" s="129"/>
      <c r="AT261" s="129"/>
      <c r="AU261" s="129"/>
      <c r="AV261" s="129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</row>
    <row r="262" spans="1:136" s="62" customFormat="1" ht="35.25" customHeight="1" x14ac:dyDescent="0.25">
      <c r="A262" s="87"/>
      <c r="B262" s="87"/>
      <c r="C262" s="87"/>
      <c r="D262" s="88"/>
      <c r="E262" s="88"/>
      <c r="F262" s="88"/>
      <c r="G262" s="88"/>
      <c r="H262" s="91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1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1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188"/>
      <c r="AS262" s="108"/>
      <c r="AT262" s="108"/>
      <c r="AU262" s="108"/>
      <c r="AV262" s="108"/>
      <c r="AW262" s="72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</row>
    <row r="263" spans="1:136" s="89" customFormat="1" ht="28.5" customHeight="1" x14ac:dyDescent="0.25">
      <c r="A263" s="62"/>
      <c r="B263" s="228"/>
      <c r="C263" s="228"/>
      <c r="D263" s="228"/>
      <c r="E263" s="88"/>
      <c r="F263" s="62"/>
      <c r="G263" s="269"/>
      <c r="H263" s="220"/>
      <c r="I263" s="288"/>
      <c r="J263" s="288"/>
      <c r="K263" s="288"/>
      <c r="L263" s="288"/>
      <c r="M263" s="92"/>
      <c r="N263" s="62"/>
      <c r="O263" s="62"/>
      <c r="P263" s="93"/>
      <c r="Q263" s="288"/>
      <c r="R263" s="288"/>
      <c r="S263" s="288"/>
      <c r="T263" s="220"/>
      <c r="U263" s="269"/>
      <c r="V263" s="269"/>
      <c r="W263" s="269"/>
      <c r="X263" s="269"/>
      <c r="Y263" s="92"/>
      <c r="Z263" s="62"/>
      <c r="AA263" s="62"/>
      <c r="AF263" s="220" t="s">
        <v>85</v>
      </c>
      <c r="AG263" s="652"/>
      <c r="AH263" s="652"/>
      <c r="AI263" s="652"/>
      <c r="AK263" s="92"/>
      <c r="AN263" s="93" t="s">
        <v>86</v>
      </c>
      <c r="AO263" s="652"/>
      <c r="AP263" s="652"/>
      <c r="AQ263" s="652"/>
      <c r="AR263" s="188"/>
      <c r="AS263" s="108"/>
      <c r="AT263" s="108"/>
      <c r="AU263" s="108"/>
      <c r="AV263" s="108"/>
      <c r="AW263" s="73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</row>
    <row r="264" spans="1:136" s="62" customFormat="1" ht="15" customHeight="1" x14ac:dyDescent="0.25">
      <c r="A264" s="87"/>
      <c r="B264" s="87"/>
      <c r="C264" s="87"/>
      <c r="D264" s="229"/>
      <c r="E264" s="88"/>
      <c r="G264" s="269"/>
      <c r="H264" s="269"/>
      <c r="I264" s="651"/>
      <c r="J264" s="651"/>
      <c r="K264" s="651"/>
      <c r="L264" s="651"/>
      <c r="M264" s="92"/>
      <c r="P264" s="92"/>
      <c r="Q264" s="651"/>
      <c r="R264" s="651"/>
      <c r="S264" s="651"/>
      <c r="T264" s="269"/>
      <c r="U264" s="651"/>
      <c r="V264" s="651"/>
      <c r="W264" s="651"/>
      <c r="X264" s="651"/>
      <c r="Y264" s="92"/>
      <c r="AF264" s="269"/>
      <c r="AG264" s="653" t="s">
        <v>120</v>
      </c>
      <c r="AH264" s="653"/>
      <c r="AI264" s="653"/>
      <c r="AK264" s="92"/>
      <c r="AN264" s="92"/>
      <c r="AO264" s="653" t="s">
        <v>120</v>
      </c>
      <c r="AP264" s="653"/>
      <c r="AQ264" s="653"/>
      <c r="AR264" s="188"/>
      <c r="AS264" s="108"/>
      <c r="AT264" s="108"/>
      <c r="AU264" s="108"/>
      <c r="AV264" s="108"/>
      <c r="AW264" s="72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</row>
    <row r="265" spans="1:136" s="16" customFormat="1" ht="28.5" hidden="1" customHeight="1" x14ac:dyDescent="0.25">
      <c r="A265" s="613" t="s">
        <v>64</v>
      </c>
      <c r="B265" s="613"/>
      <c r="C265" s="613"/>
      <c r="D265" s="647"/>
      <c r="E265" s="647"/>
      <c r="F265" s="647"/>
      <c r="G265" s="648"/>
      <c r="H265" s="15">
        <f>SUM(I265:S265)</f>
        <v>0</v>
      </c>
      <c r="I265" s="47">
        <f t="shared" ref="I265:AQ265" si="765">I266</f>
        <v>0</v>
      </c>
      <c r="J265" s="312">
        <f t="shared" si="765"/>
        <v>0</v>
      </c>
      <c r="K265" s="48">
        <f t="shared" si="765"/>
        <v>0</v>
      </c>
      <c r="L265" s="48">
        <f t="shared" si="765"/>
        <v>0</v>
      </c>
      <c r="M265" s="48">
        <f t="shared" si="765"/>
        <v>0</v>
      </c>
      <c r="N265" s="48">
        <f t="shared" si="765"/>
        <v>0</v>
      </c>
      <c r="O265" s="333">
        <f t="shared" si="765"/>
        <v>0</v>
      </c>
      <c r="P265" s="222"/>
      <c r="Q265" s="222"/>
      <c r="R265" s="222"/>
      <c r="S265" s="222"/>
      <c r="T265" s="15">
        <f>SUM(U265:AE265)</f>
        <v>0</v>
      </c>
      <c r="U265" s="47"/>
      <c r="V265" s="312"/>
      <c r="W265" s="224"/>
      <c r="X265" s="224"/>
      <c r="Y265" s="224"/>
      <c r="Z265" s="224"/>
      <c r="AA265" s="224"/>
      <c r="AB265" s="224"/>
      <c r="AC265" s="224"/>
      <c r="AD265" s="224"/>
      <c r="AE265" s="225"/>
      <c r="AF265" s="226">
        <f>SUM(AG265:AQ265)</f>
        <v>0</v>
      </c>
      <c r="AG265" s="227"/>
      <c r="AH265" s="318"/>
      <c r="AI265" s="224">
        <f t="shared" si="765"/>
        <v>0</v>
      </c>
      <c r="AJ265" s="224">
        <f t="shared" si="765"/>
        <v>0</v>
      </c>
      <c r="AK265" s="224">
        <f t="shared" si="765"/>
        <v>0</v>
      </c>
      <c r="AL265" s="224">
        <f t="shared" si="765"/>
        <v>0</v>
      </c>
      <c r="AM265" s="224">
        <f t="shared" si="765"/>
        <v>0</v>
      </c>
      <c r="AN265" s="224">
        <f t="shared" si="765"/>
        <v>0</v>
      </c>
      <c r="AO265" s="224">
        <f t="shared" si="765"/>
        <v>0</v>
      </c>
      <c r="AP265" s="224">
        <f t="shared" si="765"/>
        <v>0</v>
      </c>
      <c r="AQ265" s="225">
        <f t="shared" si="765"/>
        <v>0</v>
      </c>
      <c r="AR265" s="188"/>
      <c r="AS265" s="129"/>
      <c r="AT265" s="129"/>
      <c r="AU265" s="129"/>
      <c r="AV265" s="129"/>
      <c r="AW265" s="72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06"/>
      <c r="CA265" s="206"/>
      <c r="CB265" s="206"/>
      <c r="CC265" s="206"/>
      <c r="CD265" s="206"/>
      <c r="CE265" s="206"/>
      <c r="CF265" s="206"/>
      <c r="CG265" s="206"/>
      <c r="CH265" s="206"/>
      <c r="CI265" s="206"/>
      <c r="CJ265" s="206"/>
      <c r="CK265" s="206"/>
      <c r="CL265" s="206"/>
      <c r="CM265" s="206"/>
      <c r="CN265" s="206"/>
      <c r="CO265" s="206"/>
      <c r="CP265" s="206"/>
      <c r="CQ265" s="206"/>
      <c r="CR265" s="206"/>
      <c r="CS265" s="206"/>
      <c r="CT265" s="206"/>
      <c r="CU265" s="206"/>
      <c r="CV265" s="206"/>
      <c r="CW265" s="206"/>
      <c r="CX265" s="206"/>
      <c r="CY265" s="206"/>
      <c r="CZ265" s="206"/>
      <c r="DA265" s="206"/>
      <c r="DB265" s="206"/>
      <c r="DC265" s="206"/>
      <c r="DD265" s="206"/>
      <c r="DE265" s="206"/>
      <c r="DF265" s="206"/>
      <c r="DG265" s="206"/>
      <c r="DH265" s="206"/>
      <c r="DI265" s="206"/>
      <c r="DJ265" s="206"/>
      <c r="DK265" s="206"/>
      <c r="DL265" s="206"/>
      <c r="DM265" s="206"/>
      <c r="DN265" s="206"/>
      <c r="DO265" s="206"/>
      <c r="DP265" s="206"/>
      <c r="DQ265" s="206"/>
      <c r="DR265" s="206"/>
      <c r="DS265" s="206"/>
      <c r="DT265" s="206"/>
      <c r="DU265" s="206"/>
      <c r="DV265" s="206"/>
      <c r="DW265" s="206"/>
      <c r="DX265" s="206"/>
      <c r="DY265" s="206"/>
      <c r="DZ265" s="206"/>
      <c r="EA265" s="206"/>
      <c r="EB265" s="206"/>
      <c r="EC265" s="206"/>
      <c r="ED265" s="206"/>
      <c r="EE265" s="206"/>
      <c r="EF265" s="206"/>
    </row>
    <row r="266" spans="1:136" s="18" customFormat="1" ht="28.5" hidden="1" customHeight="1" x14ac:dyDescent="0.25">
      <c r="A266" s="614" t="s">
        <v>65</v>
      </c>
      <c r="B266" s="614"/>
      <c r="C266" s="614"/>
      <c r="D266" s="615"/>
      <c r="E266" s="615"/>
      <c r="F266" s="615"/>
      <c r="G266" s="616"/>
      <c r="H266" s="17">
        <f t="shared" ref="H266:H282" si="766">SUM(I266:S266)</f>
        <v>0</v>
      </c>
      <c r="I266" s="49">
        <f>I267+I279</f>
        <v>0</v>
      </c>
      <c r="J266" s="313">
        <f>J267+J279</f>
        <v>0</v>
      </c>
      <c r="K266" s="50">
        <f t="shared" ref="K266:N266" si="767">K267+K279</f>
        <v>0</v>
      </c>
      <c r="L266" s="50">
        <f t="shared" si="767"/>
        <v>0</v>
      </c>
      <c r="M266" s="50">
        <f t="shared" si="767"/>
        <v>0</v>
      </c>
      <c r="N266" s="50">
        <f t="shared" si="767"/>
        <v>0</v>
      </c>
      <c r="O266" s="334">
        <f t="shared" ref="O266" si="768">O267+O279</f>
        <v>0</v>
      </c>
      <c r="P266" s="222"/>
      <c r="Q266" s="222"/>
      <c r="R266" s="222"/>
      <c r="S266" s="222"/>
      <c r="T266" s="17">
        <f t="shared" ref="T266:T282" si="769">SUM(U266:AE266)</f>
        <v>0</v>
      </c>
      <c r="U266" s="49"/>
      <c r="V266" s="313"/>
      <c r="W266" s="50"/>
      <c r="X266" s="50"/>
      <c r="Y266" s="50"/>
      <c r="Z266" s="50"/>
      <c r="AA266" s="50"/>
      <c r="AB266" s="50"/>
      <c r="AC266" s="50"/>
      <c r="AD266" s="50"/>
      <c r="AE266" s="51"/>
      <c r="AF266" s="110">
        <f t="shared" ref="AF266:AF282" si="770">SUM(AG266:AQ266)</f>
        <v>0</v>
      </c>
      <c r="AG266" s="49"/>
      <c r="AH266" s="313"/>
      <c r="AI266" s="50">
        <f t="shared" ref="AI266:AQ266" si="771">AI267+AI279</f>
        <v>0</v>
      </c>
      <c r="AJ266" s="50">
        <f t="shared" si="771"/>
        <v>0</v>
      </c>
      <c r="AK266" s="50">
        <f t="shared" si="771"/>
        <v>0</v>
      </c>
      <c r="AL266" s="50">
        <f t="shared" si="771"/>
        <v>0</v>
      </c>
      <c r="AM266" s="50">
        <f t="shared" ref="AM266" si="772">AM267+AM279</f>
        <v>0</v>
      </c>
      <c r="AN266" s="50">
        <f t="shared" si="771"/>
        <v>0</v>
      </c>
      <c r="AO266" s="50">
        <f t="shared" si="771"/>
        <v>0</v>
      </c>
      <c r="AP266" s="50">
        <f t="shared" si="771"/>
        <v>0</v>
      </c>
      <c r="AQ266" s="51">
        <f t="shared" si="771"/>
        <v>0</v>
      </c>
      <c r="AR266" s="188"/>
      <c r="AS266" s="108"/>
      <c r="AT266" s="108"/>
      <c r="AU266" s="108"/>
      <c r="AV266" s="108"/>
      <c r="AW266" s="46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207"/>
      <c r="BQ266" s="207"/>
      <c r="BR266" s="207"/>
      <c r="BS266" s="207"/>
      <c r="BT266" s="207"/>
      <c r="BU266" s="207"/>
      <c r="BV266" s="207"/>
      <c r="BW266" s="207"/>
      <c r="BX266" s="207"/>
      <c r="BY266" s="207"/>
      <c r="BZ266" s="207"/>
      <c r="CA266" s="207"/>
      <c r="CB266" s="207"/>
      <c r="CC266" s="207"/>
      <c r="CD266" s="207"/>
      <c r="CE266" s="207"/>
      <c r="CF266" s="207"/>
      <c r="CG266" s="207"/>
      <c r="CH266" s="207"/>
      <c r="CI266" s="207"/>
      <c r="CJ266" s="207"/>
      <c r="CK266" s="207"/>
      <c r="CL266" s="207"/>
      <c r="CM266" s="207"/>
      <c r="CN266" s="207"/>
      <c r="CO266" s="207"/>
      <c r="CP266" s="207"/>
      <c r="CQ266" s="207"/>
      <c r="CR266" s="207"/>
      <c r="CS266" s="207"/>
      <c r="CT266" s="207"/>
      <c r="CU266" s="207"/>
      <c r="CV266" s="207"/>
      <c r="CW266" s="207"/>
      <c r="CX266" s="207"/>
      <c r="CY266" s="207"/>
      <c r="CZ266" s="207"/>
      <c r="DA266" s="207"/>
      <c r="DB266" s="207"/>
      <c r="DC266" s="207"/>
      <c r="DD266" s="207"/>
      <c r="DE266" s="207"/>
      <c r="DF266" s="207"/>
      <c r="DG266" s="207"/>
      <c r="DH266" s="207"/>
      <c r="DI266" s="207"/>
      <c r="DJ266" s="207"/>
      <c r="DK266" s="207"/>
      <c r="DL266" s="207"/>
      <c r="DM266" s="207"/>
      <c r="DN266" s="207"/>
      <c r="DO266" s="207"/>
      <c r="DP266" s="207"/>
      <c r="DQ266" s="207"/>
      <c r="DR266" s="207"/>
      <c r="DS266" s="207"/>
      <c r="DT266" s="207"/>
      <c r="DU266" s="207"/>
      <c r="DV266" s="207"/>
      <c r="DW266" s="207"/>
      <c r="DX266" s="207"/>
      <c r="DY266" s="207"/>
      <c r="DZ266" s="207"/>
      <c r="EA266" s="207"/>
      <c r="EB266" s="207"/>
      <c r="EC266" s="207"/>
      <c r="ED266" s="207"/>
      <c r="EE266" s="207"/>
      <c r="EF266" s="207"/>
    </row>
    <row r="267" spans="1:136" s="18" customFormat="1" ht="15.75" hidden="1" customHeight="1" x14ac:dyDescent="0.25">
      <c r="A267" s="114">
        <v>3</v>
      </c>
      <c r="C267" s="37"/>
      <c r="D267" s="599" t="s">
        <v>16</v>
      </c>
      <c r="E267" s="599"/>
      <c r="F267" s="599"/>
      <c r="G267" s="600"/>
      <c r="H267" s="19">
        <f t="shared" si="766"/>
        <v>0</v>
      </c>
      <c r="I267" s="52">
        <f>I268+I272+I277</f>
        <v>0</v>
      </c>
      <c r="J267" s="314">
        <f>J268+J272+J277</f>
        <v>0</v>
      </c>
      <c r="K267" s="53">
        <f t="shared" ref="K267:N267" si="773">K268+K272+K277</f>
        <v>0</v>
      </c>
      <c r="L267" s="53">
        <f t="shared" si="773"/>
        <v>0</v>
      </c>
      <c r="M267" s="53">
        <f t="shared" si="773"/>
        <v>0</v>
      </c>
      <c r="N267" s="53">
        <f t="shared" si="773"/>
        <v>0</v>
      </c>
      <c r="O267" s="335">
        <f t="shared" ref="O267" si="774">O268+O272+O277</f>
        <v>0</v>
      </c>
      <c r="P267" s="222"/>
      <c r="Q267" s="222"/>
      <c r="R267" s="222"/>
      <c r="S267" s="222"/>
      <c r="T267" s="19">
        <f t="shared" si="769"/>
        <v>0</v>
      </c>
      <c r="U267" s="52"/>
      <c r="V267" s="314"/>
      <c r="W267" s="53"/>
      <c r="X267" s="53"/>
      <c r="Y267" s="53"/>
      <c r="Z267" s="53"/>
      <c r="AA267" s="53"/>
      <c r="AB267" s="53"/>
      <c r="AC267" s="53"/>
      <c r="AD267" s="53"/>
      <c r="AE267" s="54"/>
      <c r="AF267" s="111">
        <f t="shared" si="770"/>
        <v>0</v>
      </c>
      <c r="AG267" s="52"/>
      <c r="AH267" s="314"/>
      <c r="AI267" s="53">
        <f t="shared" ref="AI267:AQ267" si="775">AI268+AI272+AI277</f>
        <v>0</v>
      </c>
      <c r="AJ267" s="53">
        <f t="shared" si="775"/>
        <v>0</v>
      </c>
      <c r="AK267" s="53">
        <f t="shared" si="775"/>
        <v>0</v>
      </c>
      <c r="AL267" s="53">
        <f t="shared" si="775"/>
        <v>0</v>
      </c>
      <c r="AM267" s="53">
        <f t="shared" ref="AM267" si="776">AM268+AM272+AM277</f>
        <v>0</v>
      </c>
      <c r="AN267" s="53">
        <f t="shared" si="775"/>
        <v>0</v>
      </c>
      <c r="AO267" s="53">
        <f t="shared" si="775"/>
        <v>0</v>
      </c>
      <c r="AP267" s="53">
        <f t="shared" si="775"/>
        <v>0</v>
      </c>
      <c r="AQ267" s="54">
        <f t="shared" si="775"/>
        <v>0</v>
      </c>
      <c r="AR267" s="188"/>
      <c r="AS267" s="108"/>
      <c r="AT267" s="108"/>
      <c r="AU267" s="108"/>
      <c r="AV267" s="108"/>
      <c r="AW267" s="72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207"/>
      <c r="BQ267" s="207"/>
      <c r="BR267" s="207"/>
      <c r="BS267" s="207"/>
      <c r="BT267" s="207"/>
      <c r="BU267" s="207"/>
      <c r="BV267" s="207"/>
      <c r="BW267" s="207"/>
      <c r="BX267" s="207"/>
      <c r="BY267" s="207"/>
      <c r="BZ267" s="207"/>
      <c r="CA267" s="207"/>
      <c r="CB267" s="207"/>
      <c r="CC267" s="207"/>
      <c r="CD267" s="207"/>
      <c r="CE267" s="207"/>
      <c r="CF267" s="207"/>
      <c r="CG267" s="207"/>
      <c r="CH267" s="207"/>
      <c r="CI267" s="207"/>
      <c r="CJ267" s="207"/>
      <c r="CK267" s="207"/>
      <c r="CL267" s="207"/>
      <c r="CM267" s="207"/>
      <c r="CN267" s="207"/>
      <c r="CO267" s="207"/>
      <c r="CP267" s="207"/>
      <c r="CQ267" s="207"/>
      <c r="CR267" s="207"/>
      <c r="CS267" s="207"/>
      <c r="CT267" s="207"/>
      <c r="CU267" s="207"/>
      <c r="CV267" s="207"/>
      <c r="CW267" s="207"/>
      <c r="CX267" s="207"/>
      <c r="CY267" s="207"/>
      <c r="CZ267" s="207"/>
      <c r="DA267" s="207"/>
      <c r="DB267" s="207"/>
      <c r="DC267" s="207"/>
      <c r="DD267" s="207"/>
      <c r="DE267" s="207"/>
      <c r="DF267" s="207"/>
      <c r="DG267" s="207"/>
      <c r="DH267" s="207"/>
      <c r="DI267" s="207"/>
      <c r="DJ267" s="207"/>
      <c r="DK267" s="207"/>
      <c r="DL267" s="207"/>
      <c r="DM267" s="207"/>
      <c r="DN267" s="207"/>
      <c r="DO267" s="207"/>
      <c r="DP267" s="207"/>
      <c r="DQ267" s="207"/>
      <c r="DR267" s="207"/>
      <c r="DS267" s="207"/>
      <c r="DT267" s="207"/>
      <c r="DU267" s="207"/>
      <c r="DV267" s="207"/>
      <c r="DW267" s="207"/>
      <c r="DX267" s="207"/>
      <c r="DY267" s="207"/>
      <c r="DZ267" s="207"/>
      <c r="EA267" s="207"/>
      <c r="EB267" s="207"/>
      <c r="EC267" s="207"/>
      <c r="ED267" s="207"/>
      <c r="EE267" s="207"/>
      <c r="EF267" s="207"/>
    </row>
    <row r="268" spans="1:136" s="21" customFormat="1" ht="15.75" hidden="1" customHeight="1" x14ac:dyDescent="0.25">
      <c r="A268" s="605">
        <v>31</v>
      </c>
      <c r="B268" s="605"/>
      <c r="C268" s="35"/>
      <c r="D268" s="609" t="s">
        <v>0</v>
      </c>
      <c r="E268" s="609"/>
      <c r="F268" s="609"/>
      <c r="G268" s="600"/>
      <c r="H268" s="19">
        <f t="shared" si="766"/>
        <v>0</v>
      </c>
      <c r="I268" s="52">
        <f>SUM(I269:I271)</f>
        <v>0</v>
      </c>
      <c r="J268" s="314">
        <f>SUM(J269:J271)</f>
        <v>0</v>
      </c>
      <c r="K268" s="53">
        <f t="shared" ref="K268:N268" si="777">SUM(K269:K271)</f>
        <v>0</v>
      </c>
      <c r="L268" s="53">
        <f t="shared" si="777"/>
        <v>0</v>
      </c>
      <c r="M268" s="53">
        <f t="shared" si="777"/>
        <v>0</v>
      </c>
      <c r="N268" s="53">
        <f t="shared" si="777"/>
        <v>0</v>
      </c>
      <c r="O268" s="335">
        <f t="shared" ref="O268" si="778">SUM(O269:O271)</f>
        <v>0</v>
      </c>
      <c r="P268" s="222"/>
      <c r="Q268" s="222"/>
      <c r="R268" s="222"/>
      <c r="S268" s="222"/>
      <c r="T268" s="19">
        <f t="shared" si="769"/>
        <v>0</v>
      </c>
      <c r="U268" s="52"/>
      <c r="V268" s="314"/>
      <c r="W268" s="53"/>
      <c r="X268" s="53"/>
      <c r="Y268" s="53"/>
      <c r="Z268" s="53"/>
      <c r="AA268" s="53"/>
      <c r="AB268" s="53"/>
      <c r="AC268" s="53"/>
      <c r="AD268" s="53"/>
      <c r="AE268" s="54"/>
      <c r="AF268" s="111">
        <f t="shared" si="770"/>
        <v>0</v>
      </c>
      <c r="AG268" s="52"/>
      <c r="AH268" s="314"/>
      <c r="AI268" s="53">
        <f t="shared" ref="AI268:AQ268" si="779">SUM(AI269:AI271)</f>
        <v>0</v>
      </c>
      <c r="AJ268" s="53">
        <f t="shared" si="779"/>
        <v>0</v>
      </c>
      <c r="AK268" s="53">
        <f t="shared" si="779"/>
        <v>0</v>
      </c>
      <c r="AL268" s="53">
        <f t="shared" si="779"/>
        <v>0</v>
      </c>
      <c r="AM268" s="53">
        <f t="shared" ref="AM268" si="780">SUM(AM269:AM271)</f>
        <v>0</v>
      </c>
      <c r="AN268" s="53">
        <f t="shared" si="779"/>
        <v>0</v>
      </c>
      <c r="AO268" s="53">
        <f t="shared" si="779"/>
        <v>0</v>
      </c>
      <c r="AP268" s="53">
        <f t="shared" si="779"/>
        <v>0</v>
      </c>
      <c r="AQ268" s="54">
        <f t="shared" si="779"/>
        <v>0</v>
      </c>
      <c r="AR268" s="188"/>
      <c r="AS268" s="108"/>
      <c r="AT268" s="108"/>
      <c r="AU268" s="108"/>
      <c r="AV268" s="108"/>
      <c r="AW268" s="74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208"/>
      <c r="BQ268" s="208"/>
      <c r="BR268" s="208"/>
      <c r="BS268" s="208"/>
      <c r="BT268" s="208"/>
      <c r="BU268" s="208"/>
      <c r="BV268" s="208"/>
      <c r="BW268" s="208"/>
      <c r="BX268" s="208"/>
      <c r="BY268" s="208"/>
      <c r="BZ268" s="208"/>
      <c r="CA268" s="208"/>
      <c r="CB268" s="208"/>
      <c r="CC268" s="208"/>
      <c r="CD268" s="208"/>
      <c r="CE268" s="208"/>
      <c r="CF268" s="208"/>
      <c r="CG268" s="208"/>
      <c r="CH268" s="208"/>
      <c r="CI268" s="208"/>
      <c r="CJ268" s="208"/>
      <c r="CK268" s="208"/>
      <c r="CL268" s="208"/>
      <c r="CM268" s="208"/>
      <c r="CN268" s="208"/>
      <c r="CO268" s="208"/>
      <c r="CP268" s="208"/>
      <c r="CQ268" s="208"/>
      <c r="CR268" s="208"/>
      <c r="CS268" s="208"/>
      <c r="CT268" s="208"/>
      <c r="CU268" s="208"/>
      <c r="CV268" s="208"/>
      <c r="CW268" s="208"/>
      <c r="CX268" s="208"/>
      <c r="CY268" s="208"/>
      <c r="CZ268" s="208"/>
      <c r="DA268" s="208"/>
      <c r="DB268" s="208"/>
      <c r="DC268" s="208"/>
      <c r="DD268" s="208"/>
      <c r="DE268" s="208"/>
      <c r="DF268" s="208"/>
      <c r="DG268" s="208"/>
      <c r="DH268" s="208"/>
      <c r="DI268" s="208"/>
      <c r="DJ268" s="208"/>
      <c r="DK268" s="208"/>
      <c r="DL268" s="208"/>
      <c r="DM268" s="208"/>
      <c r="DN268" s="208"/>
      <c r="DO268" s="208"/>
      <c r="DP268" s="208"/>
      <c r="DQ268" s="208"/>
      <c r="DR268" s="208"/>
      <c r="DS268" s="208"/>
      <c r="DT268" s="208"/>
      <c r="DU268" s="208"/>
      <c r="DV268" s="208"/>
      <c r="DW268" s="208"/>
      <c r="DX268" s="208"/>
      <c r="DY268" s="208"/>
      <c r="DZ268" s="208"/>
      <c r="EA268" s="208"/>
      <c r="EB268" s="208"/>
      <c r="EC268" s="208"/>
      <c r="ED268" s="208"/>
      <c r="EE268" s="208"/>
      <c r="EF268" s="208"/>
    </row>
    <row r="269" spans="1:136" s="24" customFormat="1" ht="15.75" hidden="1" customHeight="1" x14ac:dyDescent="0.25">
      <c r="A269" s="606">
        <v>311</v>
      </c>
      <c r="B269" s="606"/>
      <c r="C269" s="606"/>
      <c r="D269" s="607" t="s">
        <v>1</v>
      </c>
      <c r="E269" s="607"/>
      <c r="F269" s="607"/>
      <c r="G269" s="608"/>
      <c r="H269" s="22">
        <f t="shared" si="766"/>
        <v>0</v>
      </c>
      <c r="I269" s="55"/>
      <c r="J269" s="315"/>
      <c r="K269" s="56"/>
      <c r="L269" s="56"/>
      <c r="M269" s="56"/>
      <c r="N269" s="56"/>
      <c r="O269" s="336"/>
      <c r="P269" s="222"/>
      <c r="Q269" s="222"/>
      <c r="R269" s="222"/>
      <c r="S269" s="222"/>
      <c r="T269" s="23">
        <f t="shared" si="769"/>
        <v>0</v>
      </c>
      <c r="U269" s="55"/>
      <c r="V269" s="315"/>
      <c r="W269" s="56"/>
      <c r="X269" s="56"/>
      <c r="Y269" s="56"/>
      <c r="Z269" s="56"/>
      <c r="AA269" s="56"/>
      <c r="AB269" s="56"/>
      <c r="AC269" s="56"/>
      <c r="AD269" s="56"/>
      <c r="AE269" s="57"/>
      <c r="AF269" s="109">
        <f t="shared" si="770"/>
        <v>0</v>
      </c>
      <c r="AG269" s="55"/>
      <c r="AH269" s="315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8"/>
      <c r="AS269" s="108"/>
      <c r="AT269" s="108"/>
      <c r="AU269" s="108"/>
      <c r="AV269" s="108"/>
      <c r="AW269" s="73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202"/>
      <c r="BQ269" s="202"/>
      <c r="BR269" s="202"/>
      <c r="BS269" s="202"/>
      <c r="BT269" s="202"/>
      <c r="BU269" s="202"/>
      <c r="BV269" s="202"/>
      <c r="BW269" s="202"/>
      <c r="BX269" s="202"/>
      <c r="BY269" s="202"/>
      <c r="BZ269" s="202"/>
      <c r="CA269" s="202"/>
      <c r="CB269" s="202"/>
      <c r="CC269" s="202"/>
      <c r="CD269" s="202"/>
      <c r="CE269" s="202"/>
      <c r="CF269" s="202"/>
      <c r="CG269" s="202"/>
      <c r="CH269" s="202"/>
      <c r="CI269" s="202"/>
      <c r="CJ269" s="202"/>
      <c r="CK269" s="202"/>
      <c r="CL269" s="202"/>
      <c r="CM269" s="202"/>
      <c r="CN269" s="202"/>
      <c r="CO269" s="202"/>
      <c r="CP269" s="202"/>
      <c r="CQ269" s="202"/>
      <c r="CR269" s="202"/>
      <c r="CS269" s="202"/>
      <c r="CT269" s="202"/>
      <c r="CU269" s="202"/>
      <c r="CV269" s="202"/>
      <c r="CW269" s="202"/>
      <c r="CX269" s="202"/>
      <c r="CY269" s="202"/>
      <c r="CZ269" s="202"/>
      <c r="DA269" s="202"/>
      <c r="DB269" s="202"/>
      <c r="DC269" s="202"/>
      <c r="DD269" s="202"/>
      <c r="DE269" s="202"/>
      <c r="DF269" s="202"/>
      <c r="DG269" s="202"/>
      <c r="DH269" s="202"/>
      <c r="DI269" s="202"/>
      <c r="DJ269" s="202"/>
      <c r="DK269" s="202"/>
      <c r="DL269" s="202"/>
      <c r="DM269" s="202"/>
      <c r="DN269" s="202"/>
      <c r="DO269" s="202"/>
      <c r="DP269" s="202"/>
      <c r="DQ269" s="202"/>
      <c r="DR269" s="202"/>
      <c r="DS269" s="202"/>
      <c r="DT269" s="202"/>
      <c r="DU269" s="202"/>
      <c r="DV269" s="202"/>
      <c r="DW269" s="202"/>
      <c r="DX269" s="202"/>
      <c r="DY269" s="202"/>
      <c r="DZ269" s="202"/>
      <c r="EA269" s="202"/>
      <c r="EB269" s="202"/>
      <c r="EC269" s="202"/>
      <c r="ED269" s="202"/>
      <c r="EE269" s="202"/>
      <c r="EF269" s="202"/>
    </row>
    <row r="270" spans="1:136" s="24" customFormat="1" ht="15.75" hidden="1" customHeight="1" x14ac:dyDescent="0.25">
      <c r="A270" s="606">
        <v>312</v>
      </c>
      <c r="B270" s="606"/>
      <c r="C270" s="606"/>
      <c r="D270" s="607" t="s">
        <v>2</v>
      </c>
      <c r="E270" s="607"/>
      <c r="F270" s="607"/>
      <c r="G270" s="608"/>
      <c r="H270" s="22">
        <f t="shared" si="766"/>
        <v>0</v>
      </c>
      <c r="I270" s="55"/>
      <c r="J270" s="315"/>
      <c r="K270" s="56"/>
      <c r="L270" s="56"/>
      <c r="M270" s="56"/>
      <c r="N270" s="56"/>
      <c r="O270" s="336"/>
      <c r="P270" s="222"/>
      <c r="Q270" s="222"/>
      <c r="R270" s="222"/>
      <c r="S270" s="222"/>
      <c r="T270" s="23">
        <f t="shared" si="769"/>
        <v>0</v>
      </c>
      <c r="U270" s="55"/>
      <c r="V270" s="315"/>
      <c r="W270" s="56"/>
      <c r="X270" s="56"/>
      <c r="Y270" s="56"/>
      <c r="Z270" s="56"/>
      <c r="AA270" s="56"/>
      <c r="AB270" s="56"/>
      <c r="AC270" s="56"/>
      <c r="AD270" s="56"/>
      <c r="AE270" s="57"/>
      <c r="AF270" s="109">
        <f t="shared" si="770"/>
        <v>0</v>
      </c>
      <c r="AG270" s="55"/>
      <c r="AH270" s="315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8"/>
      <c r="AS270" s="129"/>
      <c r="AT270" s="129"/>
      <c r="AU270" s="129"/>
      <c r="AV270" s="129"/>
      <c r="AW270" s="72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202"/>
      <c r="BQ270" s="202"/>
      <c r="BR270" s="202"/>
      <c r="BS270" s="202"/>
      <c r="BT270" s="202"/>
      <c r="BU270" s="202"/>
      <c r="BV270" s="202"/>
      <c r="BW270" s="202"/>
      <c r="BX270" s="202"/>
      <c r="BY270" s="202"/>
      <c r="BZ270" s="202"/>
      <c r="CA270" s="202"/>
      <c r="CB270" s="202"/>
      <c r="CC270" s="202"/>
      <c r="CD270" s="202"/>
      <c r="CE270" s="202"/>
      <c r="CF270" s="202"/>
      <c r="CG270" s="202"/>
      <c r="CH270" s="202"/>
      <c r="CI270" s="202"/>
      <c r="CJ270" s="202"/>
      <c r="CK270" s="202"/>
      <c r="CL270" s="202"/>
      <c r="CM270" s="202"/>
      <c r="CN270" s="202"/>
      <c r="CO270" s="202"/>
      <c r="CP270" s="202"/>
      <c r="CQ270" s="202"/>
      <c r="CR270" s="202"/>
      <c r="CS270" s="202"/>
      <c r="CT270" s="202"/>
      <c r="CU270" s="202"/>
      <c r="CV270" s="202"/>
      <c r="CW270" s="202"/>
      <c r="CX270" s="202"/>
      <c r="CY270" s="202"/>
      <c r="CZ270" s="202"/>
      <c r="DA270" s="202"/>
      <c r="DB270" s="202"/>
      <c r="DC270" s="202"/>
      <c r="DD270" s="202"/>
      <c r="DE270" s="202"/>
      <c r="DF270" s="202"/>
      <c r="DG270" s="202"/>
      <c r="DH270" s="202"/>
      <c r="DI270" s="202"/>
      <c r="DJ270" s="202"/>
      <c r="DK270" s="202"/>
      <c r="DL270" s="202"/>
      <c r="DM270" s="202"/>
      <c r="DN270" s="202"/>
      <c r="DO270" s="202"/>
      <c r="DP270" s="202"/>
      <c r="DQ270" s="202"/>
      <c r="DR270" s="202"/>
      <c r="DS270" s="202"/>
      <c r="DT270" s="202"/>
      <c r="DU270" s="202"/>
      <c r="DV270" s="202"/>
      <c r="DW270" s="202"/>
      <c r="DX270" s="202"/>
      <c r="DY270" s="202"/>
      <c r="DZ270" s="202"/>
      <c r="EA270" s="202"/>
      <c r="EB270" s="202"/>
      <c r="EC270" s="202"/>
      <c r="ED270" s="202"/>
      <c r="EE270" s="202"/>
      <c r="EF270" s="202"/>
    </row>
    <row r="271" spans="1:136" s="24" customFormat="1" ht="15.75" hidden="1" customHeight="1" x14ac:dyDescent="0.25">
      <c r="A271" s="606">
        <v>313</v>
      </c>
      <c r="B271" s="606"/>
      <c r="C271" s="606"/>
      <c r="D271" s="607" t="s">
        <v>3</v>
      </c>
      <c r="E271" s="607"/>
      <c r="F271" s="607"/>
      <c r="G271" s="608"/>
      <c r="H271" s="22">
        <f t="shared" si="766"/>
        <v>0</v>
      </c>
      <c r="I271" s="55"/>
      <c r="J271" s="315"/>
      <c r="K271" s="56"/>
      <c r="L271" s="56"/>
      <c r="M271" s="56"/>
      <c r="N271" s="56"/>
      <c r="O271" s="336"/>
      <c r="P271" s="222"/>
      <c r="Q271" s="222"/>
      <c r="R271" s="222"/>
      <c r="S271" s="222"/>
      <c r="T271" s="23">
        <f t="shared" si="769"/>
        <v>0</v>
      </c>
      <c r="U271" s="55"/>
      <c r="V271" s="315"/>
      <c r="W271" s="56"/>
      <c r="X271" s="56"/>
      <c r="Y271" s="56"/>
      <c r="Z271" s="56"/>
      <c r="AA271" s="56"/>
      <c r="AB271" s="56"/>
      <c r="AC271" s="56"/>
      <c r="AD271" s="56"/>
      <c r="AE271" s="57"/>
      <c r="AF271" s="109">
        <f t="shared" si="770"/>
        <v>0</v>
      </c>
      <c r="AG271" s="55"/>
      <c r="AH271" s="315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8"/>
      <c r="AS271" s="108"/>
      <c r="AT271" s="108"/>
      <c r="AU271" s="108"/>
      <c r="AV271" s="108"/>
      <c r="AW271" s="72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202"/>
      <c r="BQ271" s="202"/>
      <c r="BR271" s="202"/>
      <c r="BS271" s="202"/>
      <c r="BT271" s="202"/>
      <c r="BU271" s="202"/>
      <c r="BV271" s="202"/>
      <c r="BW271" s="202"/>
      <c r="BX271" s="202"/>
      <c r="BY271" s="202"/>
      <c r="BZ271" s="202"/>
      <c r="CA271" s="202"/>
      <c r="CB271" s="202"/>
      <c r="CC271" s="202"/>
      <c r="CD271" s="202"/>
      <c r="CE271" s="202"/>
      <c r="CF271" s="202"/>
      <c r="CG271" s="202"/>
      <c r="CH271" s="202"/>
      <c r="CI271" s="202"/>
      <c r="CJ271" s="202"/>
      <c r="CK271" s="202"/>
      <c r="CL271" s="202"/>
      <c r="CM271" s="202"/>
      <c r="CN271" s="202"/>
      <c r="CO271" s="202"/>
      <c r="CP271" s="202"/>
      <c r="CQ271" s="202"/>
      <c r="CR271" s="202"/>
      <c r="CS271" s="202"/>
      <c r="CT271" s="202"/>
      <c r="CU271" s="202"/>
      <c r="CV271" s="202"/>
      <c r="CW271" s="202"/>
      <c r="CX271" s="202"/>
      <c r="CY271" s="202"/>
      <c r="CZ271" s="202"/>
      <c r="DA271" s="202"/>
      <c r="DB271" s="202"/>
      <c r="DC271" s="202"/>
      <c r="DD271" s="202"/>
      <c r="DE271" s="202"/>
      <c r="DF271" s="202"/>
      <c r="DG271" s="202"/>
      <c r="DH271" s="202"/>
      <c r="DI271" s="202"/>
      <c r="DJ271" s="202"/>
      <c r="DK271" s="202"/>
      <c r="DL271" s="202"/>
      <c r="DM271" s="202"/>
      <c r="DN271" s="202"/>
      <c r="DO271" s="202"/>
      <c r="DP271" s="202"/>
      <c r="DQ271" s="202"/>
      <c r="DR271" s="202"/>
      <c r="DS271" s="202"/>
      <c r="DT271" s="202"/>
      <c r="DU271" s="202"/>
      <c r="DV271" s="202"/>
      <c r="DW271" s="202"/>
      <c r="DX271" s="202"/>
      <c r="DY271" s="202"/>
      <c r="DZ271" s="202"/>
      <c r="EA271" s="202"/>
      <c r="EB271" s="202"/>
      <c r="EC271" s="202"/>
      <c r="ED271" s="202"/>
      <c r="EE271" s="202"/>
      <c r="EF271" s="202"/>
    </row>
    <row r="272" spans="1:136" s="21" customFormat="1" ht="15.75" hidden="1" customHeight="1" x14ac:dyDescent="0.25">
      <c r="A272" s="605">
        <v>32</v>
      </c>
      <c r="B272" s="605"/>
      <c r="C272" s="35"/>
      <c r="D272" s="609" t="s">
        <v>4</v>
      </c>
      <c r="E272" s="609"/>
      <c r="F272" s="609"/>
      <c r="G272" s="600"/>
      <c r="H272" s="19">
        <f t="shared" si="766"/>
        <v>0</v>
      </c>
      <c r="I272" s="52">
        <f>SUM(I273:I276)</f>
        <v>0</v>
      </c>
      <c r="J272" s="314">
        <f>SUM(J273:J276)</f>
        <v>0</v>
      </c>
      <c r="K272" s="53">
        <f t="shared" ref="K272:N272" si="781">SUM(K273:K276)</f>
        <v>0</v>
      </c>
      <c r="L272" s="53">
        <f t="shared" si="781"/>
        <v>0</v>
      </c>
      <c r="M272" s="53">
        <f t="shared" si="781"/>
        <v>0</v>
      </c>
      <c r="N272" s="53">
        <f t="shared" si="781"/>
        <v>0</v>
      </c>
      <c r="O272" s="335">
        <f t="shared" ref="O272" si="782">SUM(O273:O276)</f>
        <v>0</v>
      </c>
      <c r="P272" s="222"/>
      <c r="Q272" s="222"/>
      <c r="R272" s="222"/>
      <c r="S272" s="222"/>
      <c r="T272" s="19">
        <f t="shared" si="769"/>
        <v>0</v>
      </c>
      <c r="U272" s="52"/>
      <c r="V272" s="314"/>
      <c r="W272" s="53"/>
      <c r="X272" s="53"/>
      <c r="Y272" s="53"/>
      <c r="Z272" s="53"/>
      <c r="AA272" s="53"/>
      <c r="AB272" s="53"/>
      <c r="AC272" s="53"/>
      <c r="AD272" s="53"/>
      <c r="AE272" s="54"/>
      <c r="AF272" s="111">
        <f t="shared" si="770"/>
        <v>0</v>
      </c>
      <c r="AG272" s="52"/>
      <c r="AH272" s="314"/>
      <c r="AI272" s="53">
        <f t="shared" ref="AI272:AQ272" si="783">SUM(AI273:AI276)</f>
        <v>0</v>
      </c>
      <c r="AJ272" s="53">
        <f t="shared" si="783"/>
        <v>0</v>
      </c>
      <c r="AK272" s="53">
        <f t="shared" si="783"/>
        <v>0</v>
      </c>
      <c r="AL272" s="53">
        <f t="shared" si="783"/>
        <v>0</v>
      </c>
      <c r="AM272" s="53">
        <f t="shared" ref="AM272" si="784">SUM(AM273:AM276)</f>
        <v>0</v>
      </c>
      <c r="AN272" s="53">
        <f t="shared" si="783"/>
        <v>0</v>
      </c>
      <c r="AO272" s="53">
        <f t="shared" si="783"/>
        <v>0</v>
      </c>
      <c r="AP272" s="53">
        <f t="shared" si="783"/>
        <v>0</v>
      </c>
      <c r="AQ272" s="54">
        <f t="shared" si="783"/>
        <v>0</v>
      </c>
      <c r="AR272" s="188"/>
      <c r="AS272" s="201"/>
      <c r="AT272" s="201"/>
      <c r="AU272" s="200"/>
      <c r="AV272" s="200"/>
      <c r="AW272" s="291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208"/>
      <c r="BQ272" s="208"/>
      <c r="BR272" s="208"/>
      <c r="BS272" s="208"/>
      <c r="BT272" s="208"/>
      <c r="BU272" s="208"/>
      <c r="BV272" s="208"/>
      <c r="BW272" s="208"/>
      <c r="BX272" s="208"/>
      <c r="BY272" s="208"/>
      <c r="BZ272" s="208"/>
      <c r="CA272" s="208"/>
      <c r="CB272" s="208"/>
      <c r="CC272" s="208"/>
      <c r="CD272" s="208"/>
      <c r="CE272" s="208"/>
      <c r="CF272" s="208"/>
      <c r="CG272" s="208"/>
      <c r="CH272" s="208"/>
      <c r="CI272" s="208"/>
      <c r="CJ272" s="208"/>
      <c r="CK272" s="208"/>
      <c r="CL272" s="208"/>
      <c r="CM272" s="208"/>
      <c r="CN272" s="208"/>
      <c r="CO272" s="208"/>
      <c r="CP272" s="208"/>
      <c r="CQ272" s="208"/>
      <c r="CR272" s="208"/>
      <c r="CS272" s="208"/>
      <c r="CT272" s="208"/>
      <c r="CU272" s="208"/>
      <c r="CV272" s="208"/>
      <c r="CW272" s="208"/>
      <c r="CX272" s="208"/>
      <c r="CY272" s="208"/>
      <c r="CZ272" s="208"/>
      <c r="DA272" s="208"/>
      <c r="DB272" s="208"/>
      <c r="DC272" s="208"/>
      <c r="DD272" s="208"/>
      <c r="DE272" s="208"/>
      <c r="DF272" s="208"/>
      <c r="DG272" s="208"/>
      <c r="DH272" s="208"/>
      <c r="DI272" s="208"/>
      <c r="DJ272" s="208"/>
      <c r="DK272" s="208"/>
      <c r="DL272" s="208"/>
      <c r="DM272" s="208"/>
      <c r="DN272" s="208"/>
      <c r="DO272" s="208"/>
      <c r="DP272" s="208"/>
      <c r="DQ272" s="208"/>
      <c r="DR272" s="208"/>
      <c r="DS272" s="208"/>
      <c r="DT272" s="208"/>
      <c r="DU272" s="208"/>
      <c r="DV272" s="208"/>
      <c r="DW272" s="208"/>
      <c r="DX272" s="208"/>
      <c r="DY272" s="208"/>
      <c r="DZ272" s="208"/>
      <c r="EA272" s="208"/>
      <c r="EB272" s="208"/>
      <c r="EC272" s="208"/>
      <c r="ED272" s="208"/>
      <c r="EE272" s="208"/>
      <c r="EF272" s="208"/>
    </row>
    <row r="273" spans="1:136" s="24" customFormat="1" ht="15.75" hidden="1" customHeight="1" x14ac:dyDescent="0.25">
      <c r="A273" s="606">
        <v>321</v>
      </c>
      <c r="B273" s="606"/>
      <c r="C273" s="606"/>
      <c r="D273" s="607" t="s">
        <v>5</v>
      </c>
      <c r="E273" s="607"/>
      <c r="F273" s="607"/>
      <c r="G273" s="608"/>
      <c r="H273" s="22">
        <f t="shared" si="766"/>
        <v>0</v>
      </c>
      <c r="I273" s="55"/>
      <c r="J273" s="315"/>
      <c r="K273" s="56"/>
      <c r="L273" s="56"/>
      <c r="M273" s="56"/>
      <c r="N273" s="56"/>
      <c r="O273" s="336"/>
      <c r="P273" s="222"/>
      <c r="Q273" s="222"/>
      <c r="R273" s="222"/>
      <c r="S273" s="222"/>
      <c r="T273" s="23">
        <f t="shared" si="769"/>
        <v>0</v>
      </c>
      <c r="U273" s="55"/>
      <c r="V273" s="315"/>
      <c r="W273" s="56"/>
      <c r="X273" s="56"/>
      <c r="Y273" s="56"/>
      <c r="Z273" s="56"/>
      <c r="AA273" s="56"/>
      <c r="AB273" s="56"/>
      <c r="AC273" s="56"/>
      <c r="AD273" s="56"/>
      <c r="AE273" s="57"/>
      <c r="AF273" s="109">
        <f t="shared" si="770"/>
        <v>0</v>
      </c>
      <c r="AG273" s="55"/>
      <c r="AH273" s="315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8"/>
      <c r="AS273" s="129"/>
      <c r="AT273" s="129"/>
      <c r="AU273" s="129"/>
      <c r="AV273" s="129"/>
      <c r="AW273" s="62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202"/>
      <c r="BQ273" s="202"/>
      <c r="BR273" s="202"/>
      <c r="BS273" s="202"/>
      <c r="BT273" s="202"/>
      <c r="BU273" s="202"/>
      <c r="BV273" s="202"/>
      <c r="BW273" s="202"/>
      <c r="BX273" s="202"/>
      <c r="BY273" s="202"/>
      <c r="BZ273" s="202"/>
      <c r="CA273" s="202"/>
      <c r="CB273" s="202"/>
      <c r="CC273" s="202"/>
      <c r="CD273" s="202"/>
      <c r="CE273" s="202"/>
      <c r="CF273" s="202"/>
      <c r="CG273" s="202"/>
      <c r="CH273" s="202"/>
      <c r="CI273" s="202"/>
      <c r="CJ273" s="202"/>
      <c r="CK273" s="202"/>
      <c r="CL273" s="202"/>
      <c r="CM273" s="202"/>
      <c r="CN273" s="202"/>
      <c r="CO273" s="202"/>
      <c r="CP273" s="202"/>
      <c r="CQ273" s="202"/>
      <c r="CR273" s="202"/>
      <c r="CS273" s="202"/>
      <c r="CT273" s="202"/>
      <c r="CU273" s="202"/>
      <c r="CV273" s="202"/>
      <c r="CW273" s="202"/>
      <c r="CX273" s="202"/>
      <c r="CY273" s="202"/>
      <c r="CZ273" s="202"/>
      <c r="DA273" s="202"/>
      <c r="DB273" s="202"/>
      <c r="DC273" s="202"/>
      <c r="DD273" s="202"/>
      <c r="DE273" s="202"/>
      <c r="DF273" s="202"/>
      <c r="DG273" s="202"/>
      <c r="DH273" s="202"/>
      <c r="DI273" s="202"/>
      <c r="DJ273" s="202"/>
      <c r="DK273" s="202"/>
      <c r="DL273" s="202"/>
      <c r="DM273" s="202"/>
      <c r="DN273" s="202"/>
      <c r="DO273" s="202"/>
      <c r="DP273" s="202"/>
      <c r="DQ273" s="202"/>
      <c r="DR273" s="202"/>
      <c r="DS273" s="202"/>
      <c r="DT273" s="202"/>
      <c r="DU273" s="202"/>
      <c r="DV273" s="202"/>
      <c r="DW273" s="202"/>
      <c r="DX273" s="202"/>
      <c r="DY273" s="202"/>
      <c r="DZ273" s="202"/>
      <c r="EA273" s="202"/>
      <c r="EB273" s="202"/>
      <c r="EC273" s="202"/>
      <c r="ED273" s="202"/>
      <c r="EE273" s="202"/>
      <c r="EF273" s="202"/>
    </row>
    <row r="274" spans="1:136" s="24" customFormat="1" ht="15.75" hidden="1" customHeight="1" x14ac:dyDescent="0.25">
      <c r="A274" s="606">
        <v>322</v>
      </c>
      <c r="B274" s="606"/>
      <c r="C274" s="606"/>
      <c r="D274" s="607" t="s">
        <v>6</v>
      </c>
      <c r="E274" s="607"/>
      <c r="F274" s="607"/>
      <c r="G274" s="608"/>
      <c r="H274" s="22">
        <f t="shared" si="766"/>
        <v>0</v>
      </c>
      <c r="I274" s="55"/>
      <c r="J274" s="315"/>
      <c r="K274" s="56"/>
      <c r="L274" s="56"/>
      <c r="M274" s="56"/>
      <c r="N274" s="56"/>
      <c r="O274" s="336"/>
      <c r="P274" s="222"/>
      <c r="Q274" s="222"/>
      <c r="R274" s="222"/>
      <c r="S274" s="222"/>
      <c r="T274" s="23">
        <f t="shared" si="769"/>
        <v>0</v>
      </c>
      <c r="U274" s="55"/>
      <c r="V274" s="315"/>
      <c r="W274" s="56"/>
      <c r="X274" s="56"/>
      <c r="Y274" s="56"/>
      <c r="Z274" s="56"/>
      <c r="AA274" s="56"/>
      <c r="AB274" s="56"/>
      <c r="AC274" s="56"/>
      <c r="AD274" s="56"/>
      <c r="AE274" s="57"/>
      <c r="AF274" s="109">
        <f t="shared" si="770"/>
        <v>0</v>
      </c>
      <c r="AG274" s="55"/>
      <c r="AH274" s="315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8"/>
      <c r="AS274" s="108"/>
      <c r="AT274" s="108"/>
      <c r="AU274" s="108"/>
      <c r="AV274" s="108"/>
      <c r="AW274" s="74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202"/>
      <c r="BQ274" s="202"/>
      <c r="BR274" s="202"/>
      <c r="BS274" s="202"/>
      <c r="BT274" s="202"/>
      <c r="BU274" s="202"/>
      <c r="BV274" s="202"/>
      <c r="BW274" s="202"/>
      <c r="BX274" s="202"/>
      <c r="BY274" s="202"/>
      <c r="BZ274" s="202"/>
      <c r="CA274" s="202"/>
      <c r="CB274" s="202"/>
      <c r="CC274" s="202"/>
      <c r="CD274" s="202"/>
      <c r="CE274" s="202"/>
      <c r="CF274" s="202"/>
      <c r="CG274" s="202"/>
      <c r="CH274" s="202"/>
      <c r="CI274" s="202"/>
      <c r="CJ274" s="202"/>
      <c r="CK274" s="202"/>
      <c r="CL274" s="202"/>
      <c r="CM274" s="202"/>
      <c r="CN274" s="202"/>
      <c r="CO274" s="202"/>
      <c r="CP274" s="202"/>
      <c r="CQ274" s="202"/>
      <c r="CR274" s="202"/>
      <c r="CS274" s="202"/>
      <c r="CT274" s="202"/>
      <c r="CU274" s="202"/>
      <c r="CV274" s="202"/>
      <c r="CW274" s="202"/>
      <c r="CX274" s="202"/>
      <c r="CY274" s="202"/>
      <c r="CZ274" s="202"/>
      <c r="DA274" s="202"/>
      <c r="DB274" s="202"/>
      <c r="DC274" s="202"/>
      <c r="DD274" s="202"/>
      <c r="DE274" s="202"/>
      <c r="DF274" s="202"/>
      <c r="DG274" s="202"/>
      <c r="DH274" s="202"/>
      <c r="DI274" s="202"/>
      <c r="DJ274" s="202"/>
      <c r="DK274" s="202"/>
      <c r="DL274" s="202"/>
      <c r="DM274" s="202"/>
      <c r="DN274" s="202"/>
      <c r="DO274" s="202"/>
      <c r="DP274" s="202"/>
      <c r="DQ274" s="202"/>
      <c r="DR274" s="202"/>
      <c r="DS274" s="202"/>
      <c r="DT274" s="202"/>
      <c r="DU274" s="202"/>
      <c r="DV274" s="202"/>
      <c r="DW274" s="202"/>
      <c r="DX274" s="202"/>
      <c r="DY274" s="202"/>
      <c r="DZ274" s="202"/>
      <c r="EA274" s="202"/>
      <c r="EB274" s="202"/>
      <c r="EC274" s="202"/>
      <c r="ED274" s="202"/>
      <c r="EE274" s="202"/>
      <c r="EF274" s="202"/>
    </row>
    <row r="275" spans="1:136" s="24" customFormat="1" ht="15.75" hidden="1" customHeight="1" x14ac:dyDescent="0.25">
      <c r="A275" s="606">
        <v>323</v>
      </c>
      <c r="B275" s="606"/>
      <c r="C275" s="606"/>
      <c r="D275" s="607" t="s">
        <v>7</v>
      </c>
      <c r="E275" s="607"/>
      <c r="F275" s="607"/>
      <c r="G275" s="608"/>
      <c r="H275" s="22">
        <f t="shared" si="766"/>
        <v>0</v>
      </c>
      <c r="I275" s="55"/>
      <c r="J275" s="315"/>
      <c r="K275" s="56"/>
      <c r="L275" s="56"/>
      <c r="M275" s="56"/>
      <c r="N275" s="56"/>
      <c r="O275" s="336"/>
      <c r="P275" s="222"/>
      <c r="Q275" s="222"/>
      <c r="R275" s="222"/>
      <c r="S275" s="222"/>
      <c r="T275" s="23">
        <f t="shared" si="769"/>
        <v>0</v>
      </c>
      <c r="U275" s="55"/>
      <c r="V275" s="315"/>
      <c r="W275" s="56"/>
      <c r="X275" s="56"/>
      <c r="Y275" s="56"/>
      <c r="Z275" s="56"/>
      <c r="AA275" s="56"/>
      <c r="AB275" s="56"/>
      <c r="AC275" s="56"/>
      <c r="AD275" s="56"/>
      <c r="AE275" s="57"/>
      <c r="AF275" s="109">
        <f t="shared" si="770"/>
        <v>0</v>
      </c>
      <c r="AG275" s="55"/>
      <c r="AH275" s="315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8"/>
      <c r="AS275" s="108"/>
      <c r="AT275" s="108"/>
      <c r="AU275" s="108"/>
      <c r="AV275" s="108"/>
      <c r="AW275" s="74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2"/>
      <c r="BZ275" s="202"/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2"/>
      <c r="CM275" s="202"/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2"/>
      <c r="CY275" s="202"/>
      <c r="CZ275" s="202"/>
      <c r="DA275" s="202"/>
      <c r="DB275" s="202"/>
      <c r="DC275" s="202"/>
      <c r="DD275" s="202"/>
      <c r="DE275" s="202"/>
      <c r="DF275" s="202"/>
      <c r="DG275" s="202"/>
      <c r="DH275" s="202"/>
      <c r="DI275" s="202"/>
      <c r="DJ275" s="202"/>
      <c r="DK275" s="202"/>
      <c r="DL275" s="202"/>
      <c r="DM275" s="202"/>
      <c r="DN275" s="202"/>
      <c r="DO275" s="202"/>
      <c r="DP275" s="202"/>
      <c r="DQ275" s="202"/>
      <c r="DR275" s="202"/>
      <c r="DS275" s="202"/>
      <c r="DT275" s="202"/>
      <c r="DU275" s="202"/>
      <c r="DV275" s="202"/>
      <c r="DW275" s="202"/>
      <c r="DX275" s="202"/>
      <c r="DY275" s="202"/>
      <c r="DZ275" s="202"/>
      <c r="EA275" s="202"/>
      <c r="EB275" s="202"/>
      <c r="EC275" s="202"/>
      <c r="ED275" s="202"/>
      <c r="EE275" s="202"/>
      <c r="EF275" s="202"/>
    </row>
    <row r="276" spans="1:136" s="24" customFormat="1" ht="15.75" hidden="1" customHeight="1" x14ac:dyDescent="0.25">
      <c r="A276" s="606">
        <v>329</v>
      </c>
      <c r="B276" s="606"/>
      <c r="C276" s="606"/>
      <c r="D276" s="607" t="s">
        <v>8</v>
      </c>
      <c r="E276" s="607"/>
      <c r="F276" s="607"/>
      <c r="G276" s="608"/>
      <c r="H276" s="22">
        <f t="shared" si="766"/>
        <v>0</v>
      </c>
      <c r="I276" s="55"/>
      <c r="J276" s="315"/>
      <c r="K276" s="56"/>
      <c r="L276" s="56"/>
      <c r="M276" s="56"/>
      <c r="N276" s="56"/>
      <c r="O276" s="336"/>
      <c r="P276" s="222"/>
      <c r="Q276" s="222"/>
      <c r="R276" s="222"/>
      <c r="S276" s="222"/>
      <c r="T276" s="23">
        <f t="shared" si="769"/>
        <v>0</v>
      </c>
      <c r="U276" s="55"/>
      <c r="V276" s="315"/>
      <c r="W276" s="56"/>
      <c r="X276" s="56"/>
      <c r="Y276" s="56"/>
      <c r="Z276" s="56"/>
      <c r="AA276" s="56"/>
      <c r="AB276" s="56"/>
      <c r="AC276" s="56"/>
      <c r="AD276" s="56"/>
      <c r="AE276" s="57"/>
      <c r="AF276" s="109">
        <f t="shared" si="770"/>
        <v>0</v>
      </c>
      <c r="AG276" s="55"/>
      <c r="AH276" s="315"/>
      <c r="AI276" s="56"/>
      <c r="AJ276" s="56"/>
      <c r="AK276" s="56"/>
      <c r="AL276" s="56"/>
      <c r="AM276" s="56"/>
      <c r="AN276" s="56"/>
      <c r="AO276" s="56"/>
      <c r="AP276" s="56"/>
      <c r="AQ276" s="57"/>
      <c r="AR276" s="188"/>
      <c r="AS276" s="108"/>
      <c r="AT276" s="108"/>
      <c r="AU276" s="108"/>
      <c r="AV276" s="108"/>
      <c r="AW276" s="73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2"/>
      <c r="BZ276" s="202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  <c r="DI276" s="202"/>
      <c r="DJ276" s="202"/>
      <c r="DK276" s="202"/>
      <c r="DL276" s="202"/>
      <c r="DM276" s="202"/>
      <c r="DN276" s="202"/>
      <c r="DO276" s="202"/>
      <c r="DP276" s="202"/>
      <c r="DQ276" s="202"/>
      <c r="DR276" s="202"/>
      <c r="DS276" s="202"/>
      <c r="DT276" s="202"/>
      <c r="DU276" s="202"/>
      <c r="DV276" s="202"/>
      <c r="DW276" s="202"/>
      <c r="DX276" s="202"/>
      <c r="DY276" s="202"/>
      <c r="DZ276" s="202"/>
      <c r="EA276" s="202"/>
      <c r="EB276" s="202"/>
      <c r="EC276" s="202"/>
      <c r="ED276" s="202"/>
      <c r="EE276" s="202"/>
      <c r="EF276" s="202"/>
    </row>
    <row r="277" spans="1:136" s="21" customFormat="1" ht="15.75" hidden="1" customHeight="1" x14ac:dyDescent="0.25">
      <c r="A277" s="605">
        <v>34</v>
      </c>
      <c r="B277" s="605"/>
      <c r="C277" s="35"/>
      <c r="D277" s="609" t="s">
        <v>9</v>
      </c>
      <c r="E277" s="609"/>
      <c r="F277" s="609"/>
      <c r="G277" s="600"/>
      <c r="H277" s="19">
        <f t="shared" si="766"/>
        <v>0</v>
      </c>
      <c r="I277" s="52">
        <f>I278</f>
        <v>0</v>
      </c>
      <c r="J277" s="314">
        <f>J278</f>
        <v>0</v>
      </c>
      <c r="K277" s="53">
        <f t="shared" ref="K277:AQ277" si="785">K278</f>
        <v>0</v>
      </c>
      <c r="L277" s="53">
        <f t="shared" si="785"/>
        <v>0</v>
      </c>
      <c r="M277" s="53">
        <f t="shared" si="785"/>
        <v>0</v>
      </c>
      <c r="N277" s="53">
        <f t="shared" si="785"/>
        <v>0</v>
      </c>
      <c r="O277" s="335">
        <f t="shared" si="785"/>
        <v>0</v>
      </c>
      <c r="P277" s="222"/>
      <c r="Q277" s="222"/>
      <c r="R277" s="222"/>
      <c r="S277" s="222"/>
      <c r="T277" s="19">
        <f t="shared" si="769"/>
        <v>0</v>
      </c>
      <c r="U277" s="52"/>
      <c r="V277" s="314"/>
      <c r="W277" s="53"/>
      <c r="X277" s="53"/>
      <c r="Y277" s="53"/>
      <c r="Z277" s="53"/>
      <c r="AA277" s="53"/>
      <c r="AB277" s="53"/>
      <c r="AC277" s="53"/>
      <c r="AD277" s="53"/>
      <c r="AE277" s="54"/>
      <c r="AF277" s="111">
        <f t="shared" si="770"/>
        <v>0</v>
      </c>
      <c r="AG277" s="52"/>
      <c r="AH277" s="314"/>
      <c r="AI277" s="53">
        <f t="shared" si="785"/>
        <v>0</v>
      </c>
      <c r="AJ277" s="53">
        <f t="shared" si="785"/>
        <v>0</v>
      </c>
      <c r="AK277" s="53">
        <f t="shared" si="785"/>
        <v>0</v>
      </c>
      <c r="AL277" s="53">
        <f t="shared" si="785"/>
        <v>0</v>
      </c>
      <c r="AM277" s="53">
        <f t="shared" si="785"/>
        <v>0</v>
      </c>
      <c r="AN277" s="53">
        <f t="shared" si="785"/>
        <v>0</v>
      </c>
      <c r="AO277" s="53">
        <f t="shared" si="785"/>
        <v>0</v>
      </c>
      <c r="AP277" s="53">
        <f t="shared" si="785"/>
        <v>0</v>
      </c>
      <c r="AQ277" s="54">
        <f t="shared" si="785"/>
        <v>0</v>
      </c>
      <c r="AR277" s="188"/>
      <c r="AS277" s="108"/>
      <c r="AT277" s="108"/>
      <c r="AU277" s="108"/>
      <c r="AV277" s="108"/>
      <c r="AW277" s="72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208"/>
      <c r="BQ277" s="208"/>
      <c r="BR277" s="208"/>
      <c r="BS277" s="208"/>
      <c r="BT277" s="208"/>
      <c r="BU277" s="208"/>
      <c r="BV277" s="208"/>
      <c r="BW277" s="208"/>
      <c r="BX277" s="208"/>
      <c r="BY277" s="208"/>
      <c r="BZ277" s="208"/>
      <c r="CA277" s="208"/>
      <c r="CB277" s="208"/>
      <c r="CC277" s="208"/>
      <c r="CD277" s="208"/>
      <c r="CE277" s="208"/>
      <c r="CF277" s="208"/>
      <c r="CG277" s="208"/>
      <c r="CH277" s="208"/>
      <c r="CI277" s="208"/>
      <c r="CJ277" s="208"/>
      <c r="CK277" s="208"/>
      <c r="CL277" s="208"/>
      <c r="CM277" s="208"/>
      <c r="CN277" s="208"/>
      <c r="CO277" s="208"/>
      <c r="CP277" s="208"/>
      <c r="CQ277" s="208"/>
      <c r="CR277" s="208"/>
      <c r="CS277" s="208"/>
      <c r="CT277" s="208"/>
      <c r="CU277" s="208"/>
      <c r="CV277" s="208"/>
      <c r="CW277" s="208"/>
      <c r="CX277" s="208"/>
      <c r="CY277" s="208"/>
      <c r="CZ277" s="208"/>
      <c r="DA277" s="208"/>
      <c r="DB277" s="208"/>
      <c r="DC277" s="208"/>
      <c r="DD277" s="208"/>
      <c r="DE277" s="208"/>
      <c r="DF277" s="208"/>
      <c r="DG277" s="208"/>
      <c r="DH277" s="208"/>
      <c r="DI277" s="208"/>
      <c r="DJ277" s="208"/>
      <c r="DK277" s="208"/>
      <c r="DL277" s="208"/>
      <c r="DM277" s="208"/>
      <c r="DN277" s="208"/>
      <c r="DO277" s="208"/>
      <c r="DP277" s="208"/>
      <c r="DQ277" s="208"/>
      <c r="DR277" s="208"/>
      <c r="DS277" s="208"/>
      <c r="DT277" s="208"/>
      <c r="DU277" s="208"/>
      <c r="DV277" s="208"/>
      <c r="DW277" s="208"/>
      <c r="DX277" s="208"/>
      <c r="DY277" s="208"/>
      <c r="DZ277" s="208"/>
      <c r="EA277" s="208"/>
      <c r="EB277" s="208"/>
      <c r="EC277" s="208"/>
      <c r="ED277" s="208"/>
      <c r="EE277" s="208"/>
      <c r="EF277" s="208"/>
    </row>
    <row r="278" spans="1:136" s="24" customFormat="1" ht="15.75" hidden="1" customHeight="1" x14ac:dyDescent="0.25">
      <c r="A278" s="606">
        <v>343</v>
      </c>
      <c r="B278" s="606"/>
      <c r="C278" s="606"/>
      <c r="D278" s="607" t="s">
        <v>10</v>
      </c>
      <c r="E278" s="607"/>
      <c r="F278" s="607"/>
      <c r="G278" s="608"/>
      <c r="H278" s="22">
        <f t="shared" si="766"/>
        <v>0</v>
      </c>
      <c r="I278" s="55"/>
      <c r="J278" s="315"/>
      <c r="K278" s="56"/>
      <c r="L278" s="56"/>
      <c r="M278" s="56"/>
      <c r="N278" s="56"/>
      <c r="O278" s="336"/>
      <c r="P278" s="222"/>
      <c r="Q278" s="222"/>
      <c r="R278" s="222"/>
      <c r="S278" s="222"/>
      <c r="T278" s="23">
        <f t="shared" si="769"/>
        <v>0</v>
      </c>
      <c r="U278" s="55"/>
      <c r="V278" s="315"/>
      <c r="W278" s="56"/>
      <c r="X278" s="56"/>
      <c r="Y278" s="56"/>
      <c r="Z278" s="56"/>
      <c r="AA278" s="56"/>
      <c r="AB278" s="56"/>
      <c r="AC278" s="56"/>
      <c r="AD278" s="56"/>
      <c r="AE278" s="57"/>
      <c r="AF278" s="109">
        <f t="shared" si="770"/>
        <v>0</v>
      </c>
      <c r="AG278" s="55"/>
      <c r="AH278" s="315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8"/>
      <c r="AS278" s="108"/>
      <c r="AT278" s="108"/>
      <c r="AU278" s="108"/>
      <c r="AV278" s="108"/>
      <c r="AW278" s="72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  <c r="DK278" s="202"/>
      <c r="DL278" s="202"/>
      <c r="DM278" s="202"/>
      <c r="DN278" s="202"/>
      <c r="DO278" s="202"/>
      <c r="DP278" s="202"/>
      <c r="DQ278" s="202"/>
      <c r="DR278" s="202"/>
      <c r="DS278" s="202"/>
      <c r="DT278" s="202"/>
      <c r="DU278" s="202"/>
      <c r="DV278" s="202"/>
      <c r="DW278" s="202"/>
      <c r="DX278" s="202"/>
      <c r="DY278" s="202"/>
      <c r="DZ278" s="202"/>
      <c r="EA278" s="202"/>
      <c r="EB278" s="202"/>
      <c r="EC278" s="202"/>
      <c r="ED278" s="202"/>
      <c r="EE278" s="202"/>
      <c r="EF278" s="202"/>
    </row>
    <row r="279" spans="1:136" s="18" customFormat="1" ht="15.75" hidden="1" customHeight="1" x14ac:dyDescent="0.25">
      <c r="A279" s="44">
        <v>4</v>
      </c>
      <c r="B279" s="38"/>
      <c r="C279" s="38"/>
      <c r="D279" s="599" t="s">
        <v>17</v>
      </c>
      <c r="E279" s="599"/>
      <c r="F279" s="599"/>
      <c r="G279" s="600"/>
      <c r="H279" s="19">
        <f t="shared" si="766"/>
        <v>0</v>
      </c>
      <c r="I279" s="52">
        <f>I280</f>
        <v>0</v>
      </c>
      <c r="J279" s="314">
        <f>J280</f>
        <v>0</v>
      </c>
      <c r="K279" s="53">
        <f t="shared" ref="K279:AQ279" si="786">K280</f>
        <v>0</v>
      </c>
      <c r="L279" s="53">
        <f t="shared" si="786"/>
        <v>0</v>
      </c>
      <c r="M279" s="53">
        <f t="shared" si="786"/>
        <v>0</v>
      </c>
      <c r="N279" s="53">
        <f t="shared" si="786"/>
        <v>0</v>
      </c>
      <c r="O279" s="335">
        <f t="shared" si="786"/>
        <v>0</v>
      </c>
      <c r="P279" s="222"/>
      <c r="Q279" s="222"/>
      <c r="R279" s="222"/>
      <c r="S279" s="222"/>
      <c r="T279" s="19">
        <f t="shared" si="769"/>
        <v>0</v>
      </c>
      <c r="U279" s="52"/>
      <c r="V279" s="314"/>
      <c r="W279" s="53"/>
      <c r="X279" s="53"/>
      <c r="Y279" s="53"/>
      <c r="Z279" s="53"/>
      <c r="AA279" s="53"/>
      <c r="AB279" s="53"/>
      <c r="AC279" s="53"/>
      <c r="AD279" s="53"/>
      <c r="AE279" s="54"/>
      <c r="AF279" s="111">
        <f t="shared" si="770"/>
        <v>0</v>
      </c>
      <c r="AG279" s="52"/>
      <c r="AH279" s="314"/>
      <c r="AI279" s="53">
        <f t="shared" si="786"/>
        <v>0</v>
      </c>
      <c r="AJ279" s="53">
        <f t="shared" si="786"/>
        <v>0</v>
      </c>
      <c r="AK279" s="53">
        <f t="shared" si="786"/>
        <v>0</v>
      </c>
      <c r="AL279" s="53">
        <f t="shared" si="786"/>
        <v>0</v>
      </c>
      <c r="AM279" s="53">
        <f t="shared" si="786"/>
        <v>0</v>
      </c>
      <c r="AN279" s="53">
        <f t="shared" si="786"/>
        <v>0</v>
      </c>
      <c r="AO279" s="53">
        <f t="shared" si="786"/>
        <v>0</v>
      </c>
      <c r="AP279" s="53">
        <f>AP280</f>
        <v>0</v>
      </c>
      <c r="AQ279" s="54">
        <f t="shared" si="786"/>
        <v>0</v>
      </c>
      <c r="AR279" s="188"/>
      <c r="AS279" s="108"/>
      <c r="AT279" s="108"/>
      <c r="AU279" s="108"/>
      <c r="AV279" s="108"/>
      <c r="AW279" s="74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207"/>
      <c r="BQ279" s="207"/>
      <c r="BR279" s="207"/>
      <c r="BS279" s="207"/>
      <c r="BT279" s="207"/>
      <c r="BU279" s="207"/>
      <c r="BV279" s="207"/>
      <c r="BW279" s="207"/>
      <c r="BX279" s="207"/>
      <c r="BY279" s="207"/>
      <c r="BZ279" s="207"/>
      <c r="CA279" s="207"/>
      <c r="CB279" s="207"/>
      <c r="CC279" s="207"/>
      <c r="CD279" s="207"/>
      <c r="CE279" s="207"/>
      <c r="CF279" s="207"/>
      <c r="CG279" s="207"/>
      <c r="CH279" s="207"/>
      <c r="CI279" s="207"/>
      <c r="CJ279" s="207"/>
      <c r="CK279" s="207"/>
      <c r="CL279" s="207"/>
      <c r="CM279" s="207"/>
      <c r="CN279" s="207"/>
      <c r="CO279" s="207"/>
      <c r="CP279" s="207"/>
      <c r="CQ279" s="207"/>
      <c r="CR279" s="207"/>
      <c r="CS279" s="207"/>
      <c r="CT279" s="207"/>
      <c r="CU279" s="207"/>
      <c r="CV279" s="207"/>
      <c r="CW279" s="207"/>
      <c r="CX279" s="207"/>
      <c r="CY279" s="207"/>
      <c r="CZ279" s="207"/>
      <c r="DA279" s="207"/>
      <c r="DB279" s="207"/>
      <c r="DC279" s="207"/>
      <c r="DD279" s="207"/>
      <c r="DE279" s="207"/>
      <c r="DF279" s="207"/>
      <c r="DG279" s="207"/>
      <c r="DH279" s="207"/>
      <c r="DI279" s="207"/>
      <c r="DJ279" s="207"/>
      <c r="DK279" s="207"/>
      <c r="DL279" s="207"/>
      <c r="DM279" s="207"/>
      <c r="DN279" s="207"/>
      <c r="DO279" s="207"/>
      <c r="DP279" s="207"/>
      <c r="DQ279" s="207"/>
      <c r="DR279" s="207"/>
      <c r="DS279" s="207"/>
      <c r="DT279" s="207"/>
      <c r="DU279" s="207"/>
      <c r="DV279" s="207"/>
      <c r="DW279" s="207"/>
      <c r="DX279" s="207"/>
      <c r="DY279" s="207"/>
      <c r="DZ279" s="207"/>
      <c r="EA279" s="207"/>
      <c r="EB279" s="207"/>
      <c r="EC279" s="207"/>
      <c r="ED279" s="207"/>
      <c r="EE279" s="207"/>
      <c r="EF279" s="207"/>
    </row>
    <row r="280" spans="1:136" s="21" customFormat="1" ht="24.75" hidden="1" customHeight="1" x14ac:dyDescent="0.25">
      <c r="A280" s="605">
        <v>42</v>
      </c>
      <c r="B280" s="605"/>
      <c r="C280" s="44"/>
      <c r="D280" s="609" t="s">
        <v>45</v>
      </c>
      <c r="E280" s="609"/>
      <c r="F280" s="609"/>
      <c r="G280" s="600"/>
      <c r="H280" s="19">
        <f t="shared" si="766"/>
        <v>0</v>
      </c>
      <c r="I280" s="52">
        <f>SUM(I281:I282)</f>
        <v>0</v>
      </c>
      <c r="J280" s="314">
        <f>SUM(J281:J282)</f>
        <v>0</v>
      </c>
      <c r="K280" s="53">
        <f t="shared" ref="K280:N280" si="787">SUM(K281:K282)</f>
        <v>0</v>
      </c>
      <c r="L280" s="53">
        <f t="shared" si="787"/>
        <v>0</v>
      </c>
      <c r="M280" s="53">
        <f t="shared" si="787"/>
        <v>0</v>
      </c>
      <c r="N280" s="53">
        <f t="shared" si="787"/>
        <v>0</v>
      </c>
      <c r="O280" s="335">
        <f t="shared" ref="O280" si="788">SUM(O281:O282)</f>
        <v>0</v>
      </c>
      <c r="P280" s="222"/>
      <c r="Q280" s="222"/>
      <c r="R280" s="222"/>
      <c r="S280" s="222"/>
      <c r="T280" s="19">
        <f t="shared" si="769"/>
        <v>0</v>
      </c>
      <c r="U280" s="52"/>
      <c r="V280" s="314"/>
      <c r="W280" s="53"/>
      <c r="X280" s="53"/>
      <c r="Y280" s="53"/>
      <c r="Z280" s="53"/>
      <c r="AA280" s="53"/>
      <c r="AB280" s="53"/>
      <c r="AC280" s="53"/>
      <c r="AD280" s="53"/>
      <c r="AE280" s="54"/>
      <c r="AF280" s="111">
        <f t="shared" si="770"/>
        <v>0</v>
      </c>
      <c r="AG280" s="52"/>
      <c r="AH280" s="314"/>
      <c r="AI280" s="53">
        <f t="shared" ref="AI280:AQ280" si="789">SUM(AI281:AI282)</f>
        <v>0</v>
      </c>
      <c r="AJ280" s="53">
        <f t="shared" si="789"/>
        <v>0</v>
      </c>
      <c r="AK280" s="53">
        <f t="shared" si="789"/>
        <v>0</v>
      </c>
      <c r="AL280" s="53">
        <f t="shared" si="789"/>
        <v>0</v>
      </c>
      <c r="AM280" s="53">
        <f t="shared" ref="AM280" si="790">SUM(AM281:AM282)</f>
        <v>0</v>
      </c>
      <c r="AN280" s="53">
        <f t="shared" si="789"/>
        <v>0</v>
      </c>
      <c r="AO280" s="53">
        <f t="shared" si="789"/>
        <v>0</v>
      </c>
      <c r="AP280" s="53">
        <f t="shared" si="789"/>
        <v>0</v>
      </c>
      <c r="AQ280" s="54">
        <f t="shared" si="789"/>
        <v>0</v>
      </c>
      <c r="AR280" s="188"/>
      <c r="AS280" s="108"/>
      <c r="AT280" s="108"/>
      <c r="AU280" s="108"/>
      <c r="AV280" s="108"/>
      <c r="AW280" s="73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208"/>
      <c r="BQ280" s="208"/>
      <c r="BR280" s="208"/>
      <c r="BS280" s="208"/>
      <c r="BT280" s="208"/>
      <c r="BU280" s="208"/>
      <c r="BV280" s="208"/>
      <c r="BW280" s="208"/>
      <c r="BX280" s="208"/>
      <c r="BY280" s="208"/>
      <c r="BZ280" s="208"/>
      <c r="CA280" s="208"/>
      <c r="CB280" s="208"/>
      <c r="CC280" s="208"/>
      <c r="CD280" s="208"/>
      <c r="CE280" s="208"/>
      <c r="CF280" s="208"/>
      <c r="CG280" s="208"/>
      <c r="CH280" s="208"/>
      <c r="CI280" s="208"/>
      <c r="CJ280" s="208"/>
      <c r="CK280" s="208"/>
      <c r="CL280" s="208"/>
      <c r="CM280" s="208"/>
      <c r="CN280" s="208"/>
      <c r="CO280" s="208"/>
      <c r="CP280" s="208"/>
      <c r="CQ280" s="208"/>
      <c r="CR280" s="208"/>
      <c r="CS280" s="208"/>
      <c r="CT280" s="208"/>
      <c r="CU280" s="208"/>
      <c r="CV280" s="208"/>
      <c r="CW280" s="208"/>
      <c r="CX280" s="208"/>
      <c r="CY280" s="208"/>
      <c r="CZ280" s="208"/>
      <c r="DA280" s="208"/>
      <c r="DB280" s="208"/>
      <c r="DC280" s="208"/>
      <c r="DD280" s="208"/>
      <c r="DE280" s="208"/>
      <c r="DF280" s="208"/>
      <c r="DG280" s="208"/>
      <c r="DH280" s="208"/>
      <c r="DI280" s="208"/>
      <c r="DJ280" s="208"/>
      <c r="DK280" s="208"/>
      <c r="DL280" s="208"/>
      <c r="DM280" s="208"/>
      <c r="DN280" s="208"/>
      <c r="DO280" s="208"/>
      <c r="DP280" s="208"/>
      <c r="DQ280" s="208"/>
      <c r="DR280" s="208"/>
      <c r="DS280" s="208"/>
      <c r="DT280" s="208"/>
      <c r="DU280" s="208"/>
      <c r="DV280" s="208"/>
      <c r="DW280" s="208"/>
      <c r="DX280" s="208"/>
      <c r="DY280" s="208"/>
      <c r="DZ280" s="208"/>
      <c r="EA280" s="208"/>
      <c r="EB280" s="208"/>
      <c r="EC280" s="208"/>
      <c r="ED280" s="208"/>
      <c r="EE280" s="208"/>
      <c r="EF280" s="208"/>
    </row>
    <row r="281" spans="1:136" s="24" customFormat="1" ht="15.75" hidden="1" customHeight="1" x14ac:dyDescent="0.25">
      <c r="A281" s="606">
        <v>422</v>
      </c>
      <c r="B281" s="606"/>
      <c r="C281" s="606"/>
      <c r="D281" s="607" t="s">
        <v>11</v>
      </c>
      <c r="E281" s="607"/>
      <c r="F281" s="607"/>
      <c r="G281" s="607"/>
      <c r="H281" s="22">
        <f t="shared" si="766"/>
        <v>0</v>
      </c>
      <c r="I281" s="55"/>
      <c r="J281" s="315"/>
      <c r="K281" s="56"/>
      <c r="L281" s="56"/>
      <c r="M281" s="56"/>
      <c r="N281" s="56"/>
      <c r="O281" s="336"/>
      <c r="P281" s="222"/>
      <c r="Q281" s="222"/>
      <c r="R281" s="222"/>
      <c r="S281" s="222"/>
      <c r="T281" s="23">
        <f t="shared" si="769"/>
        <v>0</v>
      </c>
      <c r="U281" s="55"/>
      <c r="V281" s="315"/>
      <c r="W281" s="56"/>
      <c r="X281" s="56"/>
      <c r="Y281" s="56"/>
      <c r="Z281" s="56"/>
      <c r="AA281" s="56"/>
      <c r="AB281" s="56"/>
      <c r="AC281" s="56"/>
      <c r="AD281" s="56"/>
      <c r="AE281" s="57"/>
      <c r="AF281" s="109">
        <f t="shared" si="770"/>
        <v>0</v>
      </c>
      <c r="AG281" s="55"/>
      <c r="AH281" s="315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8"/>
      <c r="AS281" s="108"/>
      <c r="AT281" s="108"/>
      <c r="AU281" s="108"/>
      <c r="AV281" s="108"/>
      <c r="AW281" s="73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202"/>
      <c r="BQ281" s="202"/>
      <c r="BR281" s="202"/>
      <c r="BS281" s="202"/>
      <c r="BT281" s="202"/>
      <c r="BU281" s="202"/>
      <c r="BV281" s="202"/>
      <c r="BW281" s="202"/>
      <c r="BX281" s="202"/>
      <c r="BY281" s="202"/>
      <c r="BZ281" s="202"/>
      <c r="CA281" s="202"/>
      <c r="CB281" s="202"/>
      <c r="CC281" s="202"/>
      <c r="CD281" s="202"/>
      <c r="CE281" s="202"/>
      <c r="CF281" s="202"/>
      <c r="CG281" s="202"/>
      <c r="CH281" s="202"/>
      <c r="CI281" s="202"/>
      <c r="CJ281" s="202"/>
      <c r="CK281" s="202"/>
      <c r="CL281" s="202"/>
      <c r="CM281" s="202"/>
      <c r="CN281" s="202"/>
      <c r="CO281" s="202"/>
      <c r="CP281" s="202"/>
      <c r="CQ281" s="202"/>
      <c r="CR281" s="202"/>
      <c r="CS281" s="202"/>
      <c r="CT281" s="202"/>
      <c r="CU281" s="202"/>
      <c r="CV281" s="202"/>
      <c r="CW281" s="202"/>
      <c r="CX281" s="202"/>
      <c r="CY281" s="202"/>
      <c r="CZ281" s="202"/>
      <c r="DA281" s="202"/>
      <c r="DB281" s="202"/>
      <c r="DC281" s="202"/>
      <c r="DD281" s="202"/>
      <c r="DE281" s="202"/>
      <c r="DF281" s="202"/>
      <c r="DG281" s="202"/>
      <c r="DH281" s="202"/>
      <c r="DI281" s="202"/>
      <c r="DJ281" s="202"/>
      <c r="DK281" s="202"/>
      <c r="DL281" s="202"/>
      <c r="DM281" s="202"/>
      <c r="DN281" s="202"/>
      <c r="DO281" s="202"/>
      <c r="DP281" s="202"/>
      <c r="DQ281" s="202"/>
      <c r="DR281" s="202"/>
      <c r="DS281" s="202"/>
      <c r="DT281" s="202"/>
      <c r="DU281" s="202"/>
      <c r="DV281" s="202"/>
      <c r="DW281" s="202"/>
      <c r="DX281" s="202"/>
      <c r="DY281" s="202"/>
      <c r="DZ281" s="202"/>
      <c r="EA281" s="202"/>
      <c r="EB281" s="202"/>
      <c r="EC281" s="202"/>
      <c r="ED281" s="202"/>
      <c r="EE281" s="202"/>
      <c r="EF281" s="202"/>
    </row>
    <row r="282" spans="1:136" s="24" customFormat="1" ht="29.25" hidden="1" customHeight="1" x14ac:dyDescent="0.25">
      <c r="A282" s="606">
        <v>424</v>
      </c>
      <c r="B282" s="606"/>
      <c r="C282" s="606"/>
      <c r="D282" s="607" t="s">
        <v>46</v>
      </c>
      <c r="E282" s="607"/>
      <c r="F282" s="607"/>
      <c r="G282" s="607"/>
      <c r="H282" s="22">
        <f t="shared" si="766"/>
        <v>0</v>
      </c>
      <c r="I282" s="55"/>
      <c r="J282" s="315"/>
      <c r="K282" s="56"/>
      <c r="L282" s="56"/>
      <c r="M282" s="56"/>
      <c r="N282" s="56"/>
      <c r="O282" s="336"/>
      <c r="P282" s="222"/>
      <c r="Q282" s="222"/>
      <c r="R282" s="222"/>
      <c r="S282" s="222"/>
      <c r="T282" s="23">
        <f t="shared" si="769"/>
        <v>0</v>
      </c>
      <c r="U282" s="55"/>
      <c r="V282" s="315"/>
      <c r="W282" s="56"/>
      <c r="X282" s="56"/>
      <c r="Y282" s="56"/>
      <c r="Z282" s="56"/>
      <c r="AA282" s="56"/>
      <c r="AB282" s="56"/>
      <c r="AC282" s="56"/>
      <c r="AD282" s="56"/>
      <c r="AE282" s="57"/>
      <c r="AF282" s="109">
        <f t="shared" si="770"/>
        <v>0</v>
      </c>
      <c r="AG282" s="55"/>
      <c r="AH282" s="315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8"/>
      <c r="AS282" s="108"/>
      <c r="AT282" s="108"/>
      <c r="AU282" s="108"/>
      <c r="AV282" s="108"/>
      <c r="AW282" s="72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202"/>
      <c r="BQ282" s="202"/>
      <c r="BR282" s="202"/>
      <c r="BS282" s="202"/>
      <c r="BT282" s="202"/>
      <c r="BU282" s="202"/>
      <c r="BV282" s="202"/>
      <c r="BW282" s="202"/>
      <c r="BX282" s="202"/>
      <c r="BY282" s="202"/>
      <c r="BZ282" s="202"/>
      <c r="CA282" s="202"/>
      <c r="CB282" s="202"/>
      <c r="CC282" s="202"/>
      <c r="CD282" s="202"/>
      <c r="CE282" s="202"/>
      <c r="CF282" s="202"/>
      <c r="CG282" s="202"/>
      <c r="CH282" s="202"/>
      <c r="CI282" s="202"/>
      <c r="CJ282" s="202"/>
      <c r="CK282" s="202"/>
      <c r="CL282" s="202"/>
      <c r="CM282" s="202"/>
      <c r="CN282" s="202"/>
      <c r="CO282" s="202"/>
      <c r="CP282" s="202"/>
      <c r="CQ282" s="202"/>
      <c r="CR282" s="202"/>
      <c r="CS282" s="202"/>
      <c r="CT282" s="202"/>
      <c r="CU282" s="202"/>
      <c r="CV282" s="202"/>
      <c r="CW282" s="202"/>
      <c r="CX282" s="202"/>
      <c r="CY282" s="202"/>
      <c r="CZ282" s="202"/>
      <c r="DA282" s="202"/>
      <c r="DB282" s="202"/>
      <c r="DC282" s="202"/>
      <c r="DD282" s="202"/>
      <c r="DE282" s="202"/>
      <c r="DF282" s="202"/>
      <c r="DG282" s="202"/>
      <c r="DH282" s="202"/>
      <c r="DI282" s="202"/>
      <c r="DJ282" s="202"/>
      <c r="DK282" s="202"/>
      <c r="DL282" s="202"/>
      <c r="DM282" s="202"/>
      <c r="DN282" s="202"/>
      <c r="DO282" s="202"/>
      <c r="DP282" s="202"/>
      <c r="DQ282" s="202"/>
      <c r="DR282" s="202"/>
      <c r="DS282" s="202"/>
      <c r="DT282" s="202"/>
      <c r="DU282" s="202"/>
      <c r="DV282" s="202"/>
      <c r="DW282" s="202"/>
      <c r="DX282" s="202"/>
      <c r="DY282" s="202"/>
      <c r="DZ282" s="202"/>
      <c r="EA282" s="202"/>
      <c r="EB282" s="202"/>
      <c r="EC282" s="202"/>
      <c r="ED282" s="202"/>
      <c r="EE282" s="202"/>
      <c r="EF282" s="202"/>
    </row>
    <row r="283" spans="1:136" s="45" customFormat="1" ht="15.75" hidden="1" customHeight="1" x14ac:dyDescent="0.25">
      <c r="I283" s="58"/>
      <c r="J283" s="58"/>
      <c r="K283" s="58"/>
      <c r="L283" s="58"/>
      <c r="M283" s="58"/>
      <c r="N283" s="58"/>
      <c r="O283" s="58"/>
      <c r="P283" s="222"/>
      <c r="Q283" s="222"/>
      <c r="R283" s="222"/>
      <c r="S283" s="222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188"/>
      <c r="AS283" s="108"/>
      <c r="AT283" s="108"/>
      <c r="AU283" s="108"/>
      <c r="AV283" s="108"/>
      <c r="AW283" s="62"/>
      <c r="AX283" s="209"/>
      <c r="AY283" s="209"/>
      <c r="AZ283" s="209"/>
      <c r="BA283" s="209"/>
      <c r="BB283" s="209"/>
      <c r="BC283" s="209"/>
      <c r="BD283" s="209"/>
      <c r="BE283" s="209"/>
      <c r="BF283" s="209"/>
      <c r="BG283" s="209"/>
      <c r="BH283" s="209"/>
      <c r="BI283" s="209"/>
      <c r="BJ283" s="209"/>
      <c r="BK283" s="209"/>
      <c r="BL283" s="209"/>
      <c r="BM283" s="209"/>
      <c r="BN283" s="209"/>
      <c r="BO283" s="209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</row>
    <row r="284" spans="1:136" s="45" customFormat="1" ht="15.75" hidden="1" customHeight="1" x14ac:dyDescent="0.25">
      <c r="I284" s="58"/>
      <c r="J284" s="58"/>
      <c r="K284" s="58"/>
      <c r="L284" s="58"/>
      <c r="M284" s="58"/>
      <c r="N284" s="58"/>
      <c r="O284" s="58"/>
      <c r="P284" s="222"/>
      <c r="Q284" s="222"/>
      <c r="R284" s="222"/>
      <c r="S284" s="222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188"/>
      <c r="AS284" s="108"/>
      <c r="AT284" s="108"/>
      <c r="AU284" s="108"/>
      <c r="AV284" s="108"/>
      <c r="AW284" s="74"/>
      <c r="AX284" s="209"/>
      <c r="AY284" s="209"/>
      <c r="AZ284" s="209"/>
      <c r="BA284" s="209"/>
      <c r="BB284" s="209"/>
      <c r="BC284" s="209"/>
      <c r="BD284" s="209"/>
      <c r="BE284" s="209"/>
      <c r="BF284" s="209"/>
      <c r="BG284" s="209"/>
      <c r="BH284" s="209"/>
      <c r="BI284" s="209"/>
      <c r="BJ284" s="209"/>
      <c r="BK284" s="209"/>
      <c r="BL284" s="209"/>
      <c r="BM284" s="209"/>
      <c r="BN284" s="209"/>
      <c r="BO284" s="209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</row>
    <row r="285" spans="1:136" s="24" customFormat="1" ht="15.75" hidden="1" customHeight="1" x14ac:dyDescent="0.25">
      <c r="A285" s="36"/>
      <c r="B285" s="36"/>
      <c r="C285" s="36"/>
      <c r="D285" s="25"/>
      <c r="E285" s="25"/>
      <c r="F285" s="25"/>
      <c r="G285" s="25"/>
      <c r="H285" s="22"/>
      <c r="I285" s="55"/>
      <c r="J285" s="315"/>
      <c r="K285" s="56"/>
      <c r="L285" s="56"/>
      <c r="M285" s="56"/>
      <c r="N285" s="56"/>
      <c r="O285" s="336"/>
      <c r="P285" s="222"/>
      <c r="Q285" s="222"/>
      <c r="R285" s="222"/>
      <c r="S285" s="222"/>
      <c r="T285" s="23"/>
      <c r="U285" s="55"/>
      <c r="V285" s="315"/>
      <c r="W285" s="56"/>
      <c r="X285" s="56"/>
      <c r="Y285" s="56"/>
      <c r="Z285" s="56"/>
      <c r="AA285" s="56"/>
      <c r="AB285" s="56"/>
      <c r="AC285" s="56"/>
      <c r="AD285" s="56"/>
      <c r="AE285" s="57"/>
      <c r="AF285" s="109"/>
      <c r="AG285" s="55"/>
      <c r="AH285" s="315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8"/>
      <c r="AS285" s="108"/>
      <c r="AT285" s="108"/>
      <c r="AU285" s="108"/>
      <c r="AV285" s="108"/>
      <c r="AW285" s="74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</row>
    <row r="286" spans="1:136" s="24" customFormat="1" ht="29.25" hidden="1" customHeight="1" x14ac:dyDescent="0.25">
      <c r="A286" s="606"/>
      <c r="B286" s="606"/>
      <c r="C286" s="606"/>
      <c r="D286" s="607"/>
      <c r="E286" s="607"/>
      <c r="F286" s="607"/>
      <c r="G286" s="608"/>
      <c r="H286" s="22"/>
      <c r="I286" s="55"/>
      <c r="J286" s="315"/>
      <c r="K286" s="56"/>
      <c r="L286" s="56"/>
      <c r="M286" s="56"/>
      <c r="N286" s="56"/>
      <c r="O286" s="336"/>
      <c r="P286" s="222"/>
      <c r="Q286" s="222"/>
      <c r="R286" s="222"/>
      <c r="S286" s="222"/>
      <c r="T286" s="23"/>
      <c r="U286" s="55"/>
      <c r="V286" s="315"/>
      <c r="W286" s="56"/>
      <c r="X286" s="56"/>
      <c r="Y286" s="56"/>
      <c r="Z286" s="56"/>
      <c r="AA286" s="56"/>
      <c r="AB286" s="56"/>
      <c r="AC286" s="56"/>
      <c r="AD286" s="56"/>
      <c r="AE286" s="57"/>
      <c r="AF286" s="109"/>
      <c r="AG286" s="55"/>
      <c r="AH286" s="315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8"/>
      <c r="AS286" s="108"/>
      <c r="AT286" s="108"/>
      <c r="AU286" s="108"/>
      <c r="AV286" s="108"/>
      <c r="AW286" s="73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202"/>
      <c r="BQ286" s="202"/>
      <c r="BR286" s="202"/>
      <c r="BS286" s="202"/>
      <c r="BT286" s="202"/>
      <c r="BU286" s="202"/>
      <c r="BV286" s="202"/>
      <c r="BW286" s="202"/>
      <c r="BX286" s="202"/>
      <c r="BY286" s="202"/>
      <c r="BZ286" s="202"/>
      <c r="CA286" s="202"/>
      <c r="CB286" s="202"/>
      <c r="CC286" s="202"/>
      <c r="CD286" s="202"/>
      <c r="CE286" s="202"/>
      <c r="CF286" s="202"/>
      <c r="CG286" s="202"/>
      <c r="CH286" s="202"/>
      <c r="CI286" s="202"/>
      <c r="CJ286" s="202"/>
      <c r="CK286" s="202"/>
      <c r="CL286" s="202"/>
      <c r="CM286" s="202"/>
      <c r="CN286" s="202"/>
      <c r="CO286" s="202"/>
      <c r="CP286" s="202"/>
      <c r="CQ286" s="202"/>
      <c r="CR286" s="202"/>
      <c r="CS286" s="202"/>
      <c r="CT286" s="202"/>
      <c r="CU286" s="202"/>
      <c r="CV286" s="202"/>
      <c r="CW286" s="202"/>
      <c r="CX286" s="202"/>
      <c r="CY286" s="202"/>
      <c r="CZ286" s="202"/>
      <c r="DA286" s="202"/>
      <c r="DB286" s="202"/>
      <c r="DC286" s="202"/>
      <c r="DD286" s="202"/>
      <c r="DE286" s="202"/>
      <c r="DF286" s="202"/>
      <c r="DG286" s="202"/>
      <c r="DH286" s="202"/>
      <c r="DI286" s="202"/>
      <c r="DJ286" s="202"/>
      <c r="DK286" s="202"/>
      <c r="DL286" s="202"/>
      <c r="DM286" s="202"/>
      <c r="DN286" s="202"/>
      <c r="DO286" s="202"/>
      <c r="DP286" s="202"/>
      <c r="DQ286" s="202"/>
      <c r="DR286" s="202"/>
      <c r="DS286" s="202"/>
      <c r="DT286" s="202"/>
      <c r="DU286" s="202"/>
      <c r="DV286" s="202"/>
      <c r="DW286" s="202"/>
      <c r="DX286" s="202"/>
      <c r="DY286" s="202"/>
      <c r="DZ286" s="202"/>
      <c r="EA286" s="202"/>
      <c r="EB286" s="202"/>
      <c r="EC286" s="202"/>
      <c r="ED286" s="202"/>
      <c r="EE286" s="202"/>
      <c r="EF286" s="202"/>
    </row>
    <row r="287" spans="1:136" s="32" customFormat="1" ht="29.25" hidden="1" customHeight="1" x14ac:dyDescent="0.25">
      <c r="A287" s="26"/>
      <c r="B287" s="26"/>
      <c r="C287" s="26"/>
      <c r="D287" s="27"/>
      <c r="E287" s="27"/>
      <c r="F287" s="27"/>
      <c r="G287" s="27"/>
      <c r="H287" s="28"/>
      <c r="I287" s="29"/>
      <c r="J287" s="316"/>
      <c r="K287" s="30"/>
      <c r="L287" s="30"/>
      <c r="M287" s="30"/>
      <c r="N287" s="30"/>
      <c r="O287" s="92"/>
      <c r="P287" s="222"/>
      <c r="Q287" s="222"/>
      <c r="R287" s="222"/>
      <c r="S287" s="222"/>
      <c r="T287" s="28"/>
      <c r="U287" s="29"/>
      <c r="V287" s="316"/>
      <c r="W287" s="30"/>
      <c r="X287" s="30"/>
      <c r="Y287" s="30"/>
      <c r="Z287" s="30"/>
      <c r="AA287" s="30"/>
      <c r="AB287" s="30"/>
      <c r="AC287" s="30"/>
      <c r="AD287" s="30"/>
      <c r="AE287" s="31"/>
      <c r="AF287" s="112"/>
      <c r="AG287" s="29"/>
      <c r="AH287" s="316"/>
      <c r="AI287" s="30"/>
      <c r="AJ287" s="30"/>
      <c r="AK287" s="30"/>
      <c r="AL287" s="30"/>
      <c r="AM287" s="30"/>
      <c r="AN287" s="30"/>
      <c r="AO287" s="30"/>
      <c r="AP287" s="30"/>
      <c r="AQ287" s="31"/>
      <c r="AR287" s="188"/>
      <c r="AS287" s="108"/>
      <c r="AT287" s="108"/>
      <c r="AU287" s="108"/>
      <c r="AV287" s="108"/>
      <c r="AW287" s="72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</row>
    <row r="288" spans="1:136" s="16" customFormat="1" ht="28.5" hidden="1" customHeight="1" x14ac:dyDescent="0.25">
      <c r="A288" s="613"/>
      <c r="B288" s="613"/>
      <c r="C288" s="613"/>
      <c r="D288" s="617"/>
      <c r="E288" s="617"/>
      <c r="F288" s="617"/>
      <c r="G288" s="618"/>
      <c r="H288" s="15">
        <f t="shared" ref="H288:H305" si="791">SUM(I288:S288)</f>
        <v>0</v>
      </c>
      <c r="I288" s="47">
        <f>I289</f>
        <v>0</v>
      </c>
      <c r="J288" s="312">
        <f>J289</f>
        <v>0</v>
      </c>
      <c r="K288" s="48">
        <f t="shared" ref="K288:O288" si="792">K289</f>
        <v>0</v>
      </c>
      <c r="L288" s="48">
        <f t="shared" si="792"/>
        <v>0</v>
      </c>
      <c r="M288" s="48">
        <f t="shared" si="792"/>
        <v>0</v>
      </c>
      <c r="N288" s="48">
        <f t="shared" si="792"/>
        <v>0</v>
      </c>
      <c r="O288" s="333">
        <f t="shared" si="792"/>
        <v>0</v>
      </c>
      <c r="P288" s="222"/>
      <c r="Q288" s="222"/>
      <c r="R288" s="222"/>
      <c r="S288" s="222"/>
      <c r="T288" s="15">
        <f t="shared" ref="T288:T305" si="793">SUM(U288:AE288)</f>
        <v>0</v>
      </c>
      <c r="U288" s="47"/>
      <c r="V288" s="312"/>
      <c r="W288" s="224"/>
      <c r="X288" s="224"/>
      <c r="Y288" s="224"/>
      <c r="Z288" s="224"/>
      <c r="AA288" s="224"/>
      <c r="AB288" s="224"/>
      <c r="AC288" s="224"/>
      <c r="AD288" s="224"/>
      <c r="AE288" s="225"/>
      <c r="AF288" s="226">
        <f t="shared" ref="AF288:AF305" si="794">SUM(AG288:AQ288)</f>
        <v>0</v>
      </c>
      <c r="AG288" s="227"/>
      <c r="AH288" s="318"/>
      <c r="AI288" s="224">
        <f t="shared" ref="AI288:AQ288" si="795">AI289</f>
        <v>0</v>
      </c>
      <c r="AJ288" s="224">
        <f t="shared" si="795"/>
        <v>0</v>
      </c>
      <c r="AK288" s="224">
        <f t="shared" si="795"/>
        <v>0</v>
      </c>
      <c r="AL288" s="224">
        <f t="shared" si="795"/>
        <v>0</v>
      </c>
      <c r="AM288" s="224">
        <f t="shared" si="795"/>
        <v>0</v>
      </c>
      <c r="AN288" s="224">
        <f t="shared" si="795"/>
        <v>0</v>
      </c>
      <c r="AO288" s="224">
        <f t="shared" si="795"/>
        <v>0</v>
      </c>
      <c r="AP288" s="224">
        <f t="shared" si="795"/>
        <v>0</v>
      </c>
      <c r="AQ288" s="225">
        <f t="shared" si="795"/>
        <v>0</v>
      </c>
      <c r="AR288" s="188"/>
      <c r="AS288" s="108"/>
      <c r="AT288" s="108"/>
      <c r="AU288" s="108"/>
      <c r="AV288" s="108"/>
      <c r="AW288" s="72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206"/>
      <c r="CF288" s="206"/>
      <c r="CG288" s="206"/>
      <c r="CH288" s="206"/>
      <c r="CI288" s="206"/>
      <c r="CJ288" s="206"/>
      <c r="CK288" s="206"/>
      <c r="CL288" s="206"/>
      <c r="CM288" s="206"/>
      <c r="CN288" s="206"/>
      <c r="CO288" s="206"/>
      <c r="CP288" s="206"/>
      <c r="CQ288" s="206"/>
      <c r="CR288" s="206"/>
      <c r="CS288" s="206"/>
      <c r="CT288" s="206"/>
      <c r="CU288" s="206"/>
      <c r="CV288" s="206"/>
      <c r="CW288" s="206"/>
      <c r="CX288" s="206"/>
      <c r="CY288" s="206"/>
      <c r="CZ288" s="206"/>
      <c r="DA288" s="206"/>
      <c r="DB288" s="206"/>
      <c r="DC288" s="206"/>
      <c r="DD288" s="206"/>
      <c r="DE288" s="206"/>
      <c r="DF288" s="206"/>
      <c r="DG288" s="206"/>
      <c r="DH288" s="206"/>
      <c r="DI288" s="206"/>
      <c r="DJ288" s="206"/>
      <c r="DK288" s="206"/>
      <c r="DL288" s="206"/>
      <c r="DM288" s="206"/>
      <c r="DN288" s="206"/>
      <c r="DO288" s="206"/>
      <c r="DP288" s="206"/>
      <c r="DQ288" s="206"/>
      <c r="DR288" s="206"/>
      <c r="DS288" s="206"/>
      <c r="DT288" s="206"/>
      <c r="DU288" s="206"/>
      <c r="DV288" s="206"/>
      <c r="DW288" s="206"/>
      <c r="DX288" s="206"/>
      <c r="DY288" s="206"/>
      <c r="DZ288" s="206"/>
      <c r="EA288" s="206"/>
      <c r="EB288" s="206"/>
      <c r="EC288" s="206"/>
      <c r="ED288" s="206"/>
      <c r="EE288" s="206"/>
      <c r="EF288" s="206"/>
    </row>
    <row r="289" spans="1:136" s="18" customFormat="1" ht="28.5" hidden="1" customHeight="1" x14ac:dyDescent="0.25">
      <c r="A289" s="614"/>
      <c r="B289" s="614"/>
      <c r="C289" s="614"/>
      <c r="D289" s="615"/>
      <c r="E289" s="615"/>
      <c r="F289" s="615"/>
      <c r="G289" s="616"/>
      <c r="H289" s="17">
        <f t="shared" si="791"/>
        <v>0</v>
      </c>
      <c r="I289" s="49">
        <f>I290+I302</f>
        <v>0</v>
      </c>
      <c r="J289" s="313">
        <f>J290+J302</f>
        <v>0</v>
      </c>
      <c r="K289" s="50">
        <f t="shared" ref="K289:N289" si="796">K290+K302</f>
        <v>0</v>
      </c>
      <c r="L289" s="50">
        <f t="shared" si="796"/>
        <v>0</v>
      </c>
      <c r="M289" s="50">
        <f t="shared" si="796"/>
        <v>0</v>
      </c>
      <c r="N289" s="50">
        <f t="shared" si="796"/>
        <v>0</v>
      </c>
      <c r="O289" s="334">
        <f t="shared" ref="O289" si="797">O290+O302</f>
        <v>0</v>
      </c>
      <c r="P289" s="222"/>
      <c r="Q289" s="222"/>
      <c r="R289" s="222"/>
      <c r="S289" s="222"/>
      <c r="T289" s="17">
        <f t="shared" si="793"/>
        <v>0</v>
      </c>
      <c r="U289" s="49"/>
      <c r="V289" s="313"/>
      <c r="W289" s="50"/>
      <c r="X289" s="50"/>
      <c r="Y289" s="50"/>
      <c r="Z289" s="50"/>
      <c r="AA289" s="50"/>
      <c r="AB289" s="50"/>
      <c r="AC289" s="50"/>
      <c r="AD289" s="50"/>
      <c r="AE289" s="51"/>
      <c r="AF289" s="110">
        <f t="shared" si="794"/>
        <v>0</v>
      </c>
      <c r="AG289" s="49"/>
      <c r="AH289" s="313"/>
      <c r="AI289" s="50">
        <f t="shared" ref="AI289:AQ289" si="798">AI290+AI302</f>
        <v>0</v>
      </c>
      <c r="AJ289" s="50">
        <f t="shared" si="798"/>
        <v>0</v>
      </c>
      <c r="AK289" s="50">
        <f t="shared" si="798"/>
        <v>0</v>
      </c>
      <c r="AL289" s="50">
        <f t="shared" si="798"/>
        <v>0</v>
      </c>
      <c r="AM289" s="50">
        <f t="shared" ref="AM289" si="799">AM290+AM302</f>
        <v>0</v>
      </c>
      <c r="AN289" s="50">
        <f t="shared" si="798"/>
        <v>0</v>
      </c>
      <c r="AO289" s="50">
        <f t="shared" si="798"/>
        <v>0</v>
      </c>
      <c r="AP289" s="50">
        <f t="shared" si="798"/>
        <v>0</v>
      </c>
      <c r="AQ289" s="51">
        <f t="shared" si="798"/>
        <v>0</v>
      </c>
      <c r="AR289" s="188"/>
      <c r="AS289" s="108"/>
      <c r="AT289" s="108"/>
      <c r="AU289" s="108"/>
      <c r="AV289" s="108"/>
      <c r="AW289" s="107"/>
      <c r="AX289" s="198"/>
      <c r="AY289" s="198"/>
      <c r="AZ289" s="19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207"/>
      <c r="BQ289" s="207"/>
      <c r="BR289" s="207"/>
      <c r="BS289" s="207"/>
      <c r="BT289" s="207"/>
      <c r="BU289" s="207"/>
      <c r="BV289" s="207"/>
      <c r="BW289" s="207"/>
      <c r="BX289" s="207"/>
      <c r="BY289" s="207"/>
      <c r="BZ289" s="207"/>
      <c r="CA289" s="207"/>
      <c r="CB289" s="207"/>
      <c r="CC289" s="207"/>
      <c r="CD289" s="207"/>
      <c r="CE289" s="207"/>
      <c r="CF289" s="207"/>
      <c r="CG289" s="207"/>
      <c r="CH289" s="207"/>
      <c r="CI289" s="207"/>
      <c r="CJ289" s="207"/>
      <c r="CK289" s="207"/>
      <c r="CL289" s="207"/>
      <c r="CM289" s="207"/>
      <c r="CN289" s="207"/>
      <c r="CO289" s="207"/>
      <c r="CP289" s="207"/>
      <c r="CQ289" s="207"/>
      <c r="CR289" s="207"/>
      <c r="CS289" s="207"/>
      <c r="CT289" s="207"/>
      <c r="CU289" s="207"/>
      <c r="CV289" s="207"/>
      <c r="CW289" s="207"/>
      <c r="CX289" s="207"/>
      <c r="CY289" s="207"/>
      <c r="CZ289" s="207"/>
      <c r="DA289" s="207"/>
      <c r="DB289" s="207"/>
      <c r="DC289" s="207"/>
      <c r="DD289" s="207"/>
      <c r="DE289" s="207"/>
      <c r="DF289" s="207"/>
      <c r="DG289" s="207"/>
      <c r="DH289" s="207"/>
      <c r="DI289" s="207"/>
      <c r="DJ289" s="207"/>
      <c r="DK289" s="207"/>
      <c r="DL289" s="207"/>
      <c r="DM289" s="207"/>
      <c r="DN289" s="207"/>
      <c r="DO289" s="207"/>
      <c r="DP289" s="207"/>
      <c r="DQ289" s="207"/>
      <c r="DR289" s="207"/>
      <c r="DS289" s="207"/>
      <c r="DT289" s="207"/>
      <c r="DU289" s="207"/>
      <c r="DV289" s="207"/>
      <c r="DW289" s="207"/>
      <c r="DX289" s="207"/>
      <c r="DY289" s="207"/>
      <c r="DZ289" s="207"/>
      <c r="EA289" s="207"/>
      <c r="EB289" s="207"/>
      <c r="EC289" s="207"/>
      <c r="ED289" s="207"/>
      <c r="EE289" s="207"/>
      <c r="EF289" s="207"/>
    </row>
    <row r="290" spans="1:136" s="18" customFormat="1" ht="15.75" hidden="1" customHeight="1" x14ac:dyDescent="0.25">
      <c r="A290" s="20">
        <v>3</v>
      </c>
      <c r="C290" s="37"/>
      <c r="D290" s="599" t="s">
        <v>16</v>
      </c>
      <c r="E290" s="599"/>
      <c r="F290" s="599"/>
      <c r="G290" s="600"/>
      <c r="H290" s="19">
        <f t="shared" si="791"/>
        <v>0</v>
      </c>
      <c r="I290" s="52">
        <f>I291+I295+I300</f>
        <v>0</v>
      </c>
      <c r="J290" s="314">
        <f>J291+J295+J300</f>
        <v>0</v>
      </c>
      <c r="K290" s="53">
        <f t="shared" ref="K290:N290" si="800">K291+K295+K300</f>
        <v>0</v>
      </c>
      <c r="L290" s="53">
        <f t="shared" si="800"/>
        <v>0</v>
      </c>
      <c r="M290" s="53">
        <f t="shared" si="800"/>
        <v>0</v>
      </c>
      <c r="N290" s="53">
        <f t="shared" si="800"/>
        <v>0</v>
      </c>
      <c r="O290" s="335">
        <f t="shared" ref="O290" si="801">O291+O295+O300</f>
        <v>0</v>
      </c>
      <c r="P290" s="222"/>
      <c r="Q290" s="222"/>
      <c r="R290" s="222"/>
      <c r="S290" s="222"/>
      <c r="T290" s="19">
        <f t="shared" si="793"/>
        <v>0</v>
      </c>
      <c r="U290" s="52"/>
      <c r="V290" s="314"/>
      <c r="W290" s="53"/>
      <c r="X290" s="53"/>
      <c r="Y290" s="53"/>
      <c r="Z290" s="53"/>
      <c r="AA290" s="53"/>
      <c r="AB290" s="53"/>
      <c r="AC290" s="53"/>
      <c r="AD290" s="53"/>
      <c r="AE290" s="54"/>
      <c r="AF290" s="111">
        <f t="shared" si="794"/>
        <v>0</v>
      </c>
      <c r="AG290" s="52"/>
      <c r="AH290" s="314"/>
      <c r="AI290" s="53">
        <f t="shared" ref="AI290:AQ290" si="802">AI291+AI295+AI300</f>
        <v>0</v>
      </c>
      <c r="AJ290" s="53">
        <f t="shared" si="802"/>
        <v>0</v>
      </c>
      <c r="AK290" s="53">
        <f t="shared" si="802"/>
        <v>0</v>
      </c>
      <c r="AL290" s="53">
        <f t="shared" si="802"/>
        <v>0</v>
      </c>
      <c r="AM290" s="53">
        <f t="shared" ref="AM290" si="803">AM291+AM295+AM300</f>
        <v>0</v>
      </c>
      <c r="AN290" s="53">
        <f t="shared" si="802"/>
        <v>0</v>
      </c>
      <c r="AO290" s="53">
        <f t="shared" si="802"/>
        <v>0</v>
      </c>
      <c r="AP290" s="53">
        <f t="shared" si="802"/>
        <v>0</v>
      </c>
      <c r="AQ290" s="54">
        <f t="shared" si="802"/>
        <v>0</v>
      </c>
      <c r="AR290" s="188"/>
      <c r="AS290" s="108"/>
      <c r="AT290" s="108"/>
      <c r="AU290" s="108"/>
      <c r="AV290" s="108"/>
      <c r="AW290" s="200"/>
      <c r="AX290" s="198"/>
      <c r="AY290" s="198"/>
      <c r="AZ290" s="19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207"/>
      <c r="BQ290" s="207"/>
      <c r="BR290" s="207"/>
      <c r="BS290" s="207"/>
      <c r="BT290" s="207"/>
      <c r="BU290" s="207"/>
      <c r="BV290" s="207"/>
      <c r="BW290" s="207"/>
      <c r="BX290" s="207"/>
      <c r="BY290" s="207"/>
      <c r="BZ290" s="207"/>
      <c r="CA290" s="207"/>
      <c r="CB290" s="207"/>
      <c r="CC290" s="207"/>
      <c r="CD290" s="207"/>
      <c r="CE290" s="207"/>
      <c r="CF290" s="207"/>
      <c r="CG290" s="207"/>
      <c r="CH290" s="207"/>
      <c r="CI290" s="207"/>
      <c r="CJ290" s="207"/>
      <c r="CK290" s="207"/>
      <c r="CL290" s="207"/>
      <c r="CM290" s="207"/>
      <c r="CN290" s="207"/>
      <c r="CO290" s="207"/>
      <c r="CP290" s="207"/>
      <c r="CQ290" s="207"/>
      <c r="CR290" s="207"/>
      <c r="CS290" s="207"/>
      <c r="CT290" s="207"/>
      <c r="CU290" s="207"/>
      <c r="CV290" s="207"/>
      <c r="CW290" s="207"/>
      <c r="CX290" s="207"/>
      <c r="CY290" s="207"/>
      <c r="CZ290" s="207"/>
      <c r="DA290" s="207"/>
      <c r="DB290" s="207"/>
      <c r="DC290" s="207"/>
      <c r="DD290" s="207"/>
      <c r="DE290" s="207"/>
      <c r="DF290" s="207"/>
      <c r="DG290" s="207"/>
      <c r="DH290" s="207"/>
      <c r="DI290" s="207"/>
      <c r="DJ290" s="207"/>
      <c r="DK290" s="207"/>
      <c r="DL290" s="207"/>
      <c r="DM290" s="207"/>
      <c r="DN290" s="207"/>
      <c r="DO290" s="207"/>
      <c r="DP290" s="207"/>
      <c r="DQ290" s="207"/>
      <c r="DR290" s="207"/>
      <c r="DS290" s="207"/>
      <c r="DT290" s="207"/>
      <c r="DU290" s="207"/>
      <c r="DV290" s="207"/>
      <c r="DW290" s="207"/>
      <c r="DX290" s="207"/>
      <c r="DY290" s="207"/>
      <c r="DZ290" s="207"/>
      <c r="EA290" s="207"/>
      <c r="EB290" s="207"/>
      <c r="EC290" s="207"/>
      <c r="ED290" s="207"/>
      <c r="EE290" s="207"/>
      <c r="EF290" s="207"/>
    </row>
    <row r="291" spans="1:136" s="21" customFormat="1" ht="15.75" hidden="1" customHeight="1" x14ac:dyDescent="0.25">
      <c r="A291" s="605">
        <v>31</v>
      </c>
      <c r="B291" s="605"/>
      <c r="C291" s="35"/>
      <c r="D291" s="609" t="s">
        <v>0</v>
      </c>
      <c r="E291" s="609"/>
      <c r="F291" s="609"/>
      <c r="G291" s="600"/>
      <c r="H291" s="19">
        <f t="shared" si="791"/>
        <v>0</v>
      </c>
      <c r="I291" s="52">
        <f>SUM(I292:I294)</f>
        <v>0</v>
      </c>
      <c r="J291" s="314">
        <f>SUM(J292:J294)</f>
        <v>0</v>
      </c>
      <c r="K291" s="53">
        <f t="shared" ref="K291:N291" si="804">SUM(K292:K294)</f>
        <v>0</v>
      </c>
      <c r="L291" s="53">
        <f t="shared" si="804"/>
        <v>0</v>
      </c>
      <c r="M291" s="53">
        <f t="shared" si="804"/>
        <v>0</v>
      </c>
      <c r="N291" s="53">
        <f t="shared" si="804"/>
        <v>0</v>
      </c>
      <c r="O291" s="335">
        <f t="shared" ref="O291" si="805">SUM(O292:O294)</f>
        <v>0</v>
      </c>
      <c r="P291" s="222"/>
      <c r="Q291" s="222"/>
      <c r="R291" s="222"/>
      <c r="S291" s="222"/>
      <c r="T291" s="19">
        <f t="shared" si="793"/>
        <v>0</v>
      </c>
      <c r="U291" s="52"/>
      <c r="V291" s="314"/>
      <c r="W291" s="53"/>
      <c r="X291" s="53"/>
      <c r="Y291" s="53"/>
      <c r="Z291" s="53"/>
      <c r="AA291" s="53"/>
      <c r="AB291" s="53"/>
      <c r="AC291" s="53"/>
      <c r="AD291" s="53"/>
      <c r="AE291" s="54"/>
      <c r="AF291" s="111">
        <f t="shared" si="794"/>
        <v>0</v>
      </c>
      <c r="AG291" s="52"/>
      <c r="AH291" s="314"/>
      <c r="AI291" s="53">
        <f t="shared" ref="AI291:AQ291" si="806">SUM(AI292:AI294)</f>
        <v>0</v>
      </c>
      <c r="AJ291" s="53">
        <f t="shared" si="806"/>
        <v>0</v>
      </c>
      <c r="AK291" s="53">
        <f t="shared" si="806"/>
        <v>0</v>
      </c>
      <c r="AL291" s="53">
        <f t="shared" si="806"/>
        <v>0</v>
      </c>
      <c r="AM291" s="53">
        <f t="shared" ref="AM291" si="807">SUM(AM292:AM294)</f>
        <v>0</v>
      </c>
      <c r="AN291" s="53">
        <f t="shared" si="806"/>
        <v>0</v>
      </c>
      <c r="AO291" s="53">
        <f t="shared" si="806"/>
        <v>0</v>
      </c>
      <c r="AP291" s="53">
        <f t="shared" si="806"/>
        <v>0</v>
      </c>
      <c r="AQ291" s="54">
        <f t="shared" si="806"/>
        <v>0</v>
      </c>
      <c r="AR291" s="205"/>
      <c r="AS291" s="108"/>
      <c r="AT291" s="108"/>
      <c r="AU291" s="108"/>
      <c r="AV291" s="108"/>
      <c r="AW291" s="193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208"/>
      <c r="BQ291" s="208"/>
      <c r="BR291" s="208"/>
      <c r="BS291" s="208"/>
      <c r="BT291" s="208"/>
      <c r="BU291" s="208"/>
      <c r="BV291" s="208"/>
      <c r="BW291" s="208"/>
      <c r="BX291" s="208"/>
      <c r="BY291" s="208"/>
      <c r="BZ291" s="208"/>
      <c r="CA291" s="208"/>
      <c r="CB291" s="208"/>
      <c r="CC291" s="208"/>
      <c r="CD291" s="208"/>
      <c r="CE291" s="208"/>
      <c r="CF291" s="208"/>
      <c r="CG291" s="208"/>
      <c r="CH291" s="208"/>
      <c r="CI291" s="208"/>
      <c r="CJ291" s="208"/>
      <c r="CK291" s="208"/>
      <c r="CL291" s="208"/>
      <c r="CM291" s="208"/>
      <c r="CN291" s="208"/>
      <c r="CO291" s="208"/>
      <c r="CP291" s="208"/>
      <c r="CQ291" s="208"/>
      <c r="CR291" s="208"/>
      <c r="CS291" s="208"/>
      <c r="CT291" s="208"/>
      <c r="CU291" s="208"/>
      <c r="CV291" s="208"/>
      <c r="CW291" s="208"/>
      <c r="CX291" s="208"/>
      <c r="CY291" s="208"/>
      <c r="CZ291" s="208"/>
      <c r="DA291" s="208"/>
      <c r="DB291" s="208"/>
      <c r="DC291" s="208"/>
      <c r="DD291" s="208"/>
      <c r="DE291" s="208"/>
      <c r="DF291" s="208"/>
      <c r="DG291" s="208"/>
      <c r="DH291" s="208"/>
      <c r="DI291" s="208"/>
      <c r="DJ291" s="208"/>
      <c r="DK291" s="208"/>
      <c r="DL291" s="208"/>
      <c r="DM291" s="208"/>
      <c r="DN291" s="208"/>
      <c r="DO291" s="208"/>
      <c r="DP291" s="208"/>
      <c r="DQ291" s="208"/>
      <c r="DR291" s="208"/>
      <c r="DS291" s="208"/>
      <c r="DT291" s="208"/>
      <c r="DU291" s="208"/>
      <c r="DV291" s="208"/>
      <c r="DW291" s="208"/>
      <c r="DX291" s="208"/>
      <c r="DY291" s="208"/>
      <c r="DZ291" s="208"/>
      <c r="EA291" s="208"/>
      <c r="EB291" s="208"/>
      <c r="EC291" s="208"/>
      <c r="ED291" s="208"/>
      <c r="EE291" s="208"/>
      <c r="EF291" s="208"/>
    </row>
    <row r="292" spans="1:136" s="24" customFormat="1" ht="15.75" hidden="1" customHeight="1" x14ac:dyDescent="0.25">
      <c r="A292" s="606">
        <v>311</v>
      </c>
      <c r="B292" s="606"/>
      <c r="C292" s="606"/>
      <c r="D292" s="607" t="s">
        <v>1</v>
      </c>
      <c r="E292" s="607"/>
      <c r="F292" s="607"/>
      <c r="G292" s="607"/>
      <c r="H292" s="22">
        <f t="shared" si="791"/>
        <v>0</v>
      </c>
      <c r="I292" s="55"/>
      <c r="J292" s="315"/>
      <c r="K292" s="56"/>
      <c r="L292" s="56"/>
      <c r="M292" s="56"/>
      <c r="N292" s="56"/>
      <c r="O292" s="336"/>
      <c r="P292" s="222"/>
      <c r="Q292" s="222"/>
      <c r="R292" s="222"/>
      <c r="S292" s="222"/>
      <c r="T292" s="23">
        <f t="shared" si="793"/>
        <v>0</v>
      </c>
      <c r="U292" s="55"/>
      <c r="V292" s="315"/>
      <c r="W292" s="56"/>
      <c r="X292" s="56"/>
      <c r="Y292" s="56"/>
      <c r="Z292" s="56"/>
      <c r="AA292" s="56"/>
      <c r="AB292" s="56"/>
      <c r="AC292" s="56"/>
      <c r="AD292" s="56"/>
      <c r="AE292" s="57"/>
      <c r="AF292" s="109">
        <f t="shared" si="794"/>
        <v>0</v>
      </c>
      <c r="AG292" s="55"/>
      <c r="AH292" s="315"/>
      <c r="AI292" s="56"/>
      <c r="AJ292" s="56"/>
      <c r="AK292" s="56"/>
      <c r="AL292" s="56"/>
      <c r="AM292" s="56"/>
      <c r="AN292" s="56"/>
      <c r="AO292" s="56"/>
      <c r="AP292" s="56"/>
      <c r="AQ292" s="57"/>
      <c r="AR292" s="205"/>
      <c r="AS292" s="108"/>
      <c r="AT292" s="108"/>
      <c r="AU292" s="108"/>
      <c r="AV292" s="108"/>
      <c r="AW292" s="19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202"/>
      <c r="BQ292" s="202"/>
      <c r="BR292" s="202"/>
      <c r="BS292" s="202"/>
      <c r="BT292" s="202"/>
      <c r="BU292" s="202"/>
      <c r="BV292" s="202"/>
      <c r="BW292" s="202"/>
      <c r="BX292" s="202"/>
      <c r="BY292" s="202"/>
      <c r="BZ292" s="202"/>
      <c r="CA292" s="202"/>
      <c r="CB292" s="202"/>
      <c r="CC292" s="202"/>
      <c r="CD292" s="202"/>
      <c r="CE292" s="202"/>
      <c r="CF292" s="202"/>
      <c r="CG292" s="202"/>
      <c r="CH292" s="202"/>
      <c r="CI292" s="202"/>
      <c r="CJ292" s="202"/>
      <c r="CK292" s="202"/>
      <c r="CL292" s="202"/>
      <c r="CM292" s="202"/>
      <c r="CN292" s="202"/>
      <c r="CO292" s="202"/>
      <c r="CP292" s="202"/>
      <c r="CQ292" s="202"/>
      <c r="CR292" s="202"/>
      <c r="CS292" s="202"/>
      <c r="CT292" s="202"/>
      <c r="CU292" s="202"/>
      <c r="CV292" s="202"/>
      <c r="CW292" s="202"/>
      <c r="CX292" s="202"/>
      <c r="CY292" s="202"/>
      <c r="CZ292" s="202"/>
      <c r="DA292" s="202"/>
      <c r="DB292" s="202"/>
      <c r="DC292" s="202"/>
      <c r="DD292" s="202"/>
      <c r="DE292" s="202"/>
      <c r="DF292" s="202"/>
      <c r="DG292" s="202"/>
      <c r="DH292" s="202"/>
      <c r="DI292" s="202"/>
      <c r="DJ292" s="202"/>
      <c r="DK292" s="202"/>
      <c r="DL292" s="202"/>
      <c r="DM292" s="202"/>
      <c r="DN292" s="202"/>
      <c r="DO292" s="202"/>
      <c r="DP292" s="202"/>
      <c r="DQ292" s="202"/>
      <c r="DR292" s="202"/>
      <c r="DS292" s="202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</row>
    <row r="293" spans="1:136" s="24" customFormat="1" ht="15.75" hidden="1" customHeight="1" x14ac:dyDescent="0.25">
      <c r="A293" s="606">
        <v>312</v>
      </c>
      <c r="B293" s="606"/>
      <c r="C293" s="606"/>
      <c r="D293" s="607" t="s">
        <v>2</v>
      </c>
      <c r="E293" s="607"/>
      <c r="F293" s="607"/>
      <c r="G293" s="607"/>
      <c r="H293" s="22">
        <f t="shared" si="791"/>
        <v>0</v>
      </c>
      <c r="I293" s="55"/>
      <c r="J293" s="315"/>
      <c r="K293" s="56"/>
      <c r="L293" s="56"/>
      <c r="M293" s="56"/>
      <c r="N293" s="56"/>
      <c r="O293" s="336"/>
      <c r="P293" s="222"/>
      <c r="Q293" s="222"/>
      <c r="R293" s="222"/>
      <c r="S293" s="222"/>
      <c r="T293" s="23">
        <f t="shared" si="793"/>
        <v>0</v>
      </c>
      <c r="U293" s="55"/>
      <c r="V293" s="315"/>
      <c r="W293" s="56"/>
      <c r="X293" s="56"/>
      <c r="Y293" s="56"/>
      <c r="Z293" s="56"/>
      <c r="AA293" s="56"/>
      <c r="AB293" s="56"/>
      <c r="AC293" s="56"/>
      <c r="AD293" s="56"/>
      <c r="AE293" s="57"/>
      <c r="AF293" s="109">
        <f t="shared" si="794"/>
        <v>0</v>
      </c>
      <c r="AG293" s="55"/>
      <c r="AH293" s="315"/>
      <c r="AI293" s="56"/>
      <c r="AJ293" s="56"/>
      <c r="AK293" s="56"/>
      <c r="AL293" s="56"/>
      <c r="AM293" s="56"/>
      <c r="AN293" s="56"/>
      <c r="AO293" s="56"/>
      <c r="AP293" s="56"/>
      <c r="AQ293" s="57"/>
      <c r="AR293" s="205"/>
      <c r="AS293" s="108"/>
      <c r="AT293" s="108"/>
      <c r="AU293" s="108"/>
      <c r="AV293" s="108"/>
      <c r="AW293" s="129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  <c r="DK293" s="202"/>
      <c r="DL293" s="202"/>
      <c r="DM293" s="202"/>
      <c r="DN293" s="202"/>
      <c r="DO293" s="202"/>
      <c r="DP293" s="202"/>
      <c r="DQ293" s="202"/>
      <c r="DR293" s="202"/>
      <c r="DS293" s="202"/>
      <c r="DT293" s="202"/>
      <c r="DU293" s="202"/>
      <c r="DV293" s="202"/>
      <c r="DW293" s="202"/>
      <c r="DX293" s="202"/>
      <c r="DY293" s="202"/>
      <c r="DZ293" s="202"/>
      <c r="EA293" s="202"/>
      <c r="EB293" s="202"/>
      <c r="EC293" s="202"/>
      <c r="ED293" s="202"/>
      <c r="EE293" s="202"/>
      <c r="EF293" s="202"/>
    </row>
    <row r="294" spans="1:136" s="24" customFormat="1" ht="15.75" hidden="1" customHeight="1" x14ac:dyDescent="0.25">
      <c r="A294" s="606">
        <v>313</v>
      </c>
      <c r="B294" s="606"/>
      <c r="C294" s="606"/>
      <c r="D294" s="607" t="s">
        <v>3</v>
      </c>
      <c r="E294" s="607"/>
      <c r="F294" s="607"/>
      <c r="G294" s="607"/>
      <c r="H294" s="22">
        <f t="shared" si="791"/>
        <v>0</v>
      </c>
      <c r="I294" s="55"/>
      <c r="J294" s="315"/>
      <c r="K294" s="56"/>
      <c r="L294" s="56"/>
      <c r="M294" s="56"/>
      <c r="N294" s="56"/>
      <c r="O294" s="336"/>
      <c r="P294" s="222"/>
      <c r="Q294" s="222"/>
      <c r="R294" s="222"/>
      <c r="S294" s="222"/>
      <c r="T294" s="23">
        <f t="shared" si="793"/>
        <v>0</v>
      </c>
      <c r="U294" s="55"/>
      <c r="V294" s="315"/>
      <c r="W294" s="56"/>
      <c r="X294" s="56"/>
      <c r="Y294" s="56"/>
      <c r="Z294" s="56"/>
      <c r="AA294" s="56"/>
      <c r="AB294" s="56"/>
      <c r="AC294" s="56"/>
      <c r="AD294" s="56"/>
      <c r="AE294" s="57"/>
      <c r="AF294" s="109">
        <f t="shared" si="794"/>
        <v>0</v>
      </c>
      <c r="AG294" s="55"/>
      <c r="AH294" s="315"/>
      <c r="AI294" s="56"/>
      <c r="AJ294" s="56"/>
      <c r="AK294" s="56"/>
      <c r="AL294" s="56"/>
      <c r="AM294" s="56"/>
      <c r="AN294" s="56"/>
      <c r="AO294" s="56"/>
      <c r="AP294" s="56"/>
      <c r="AQ294" s="57"/>
      <c r="AR294" s="205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202"/>
      <c r="BQ294" s="202"/>
      <c r="BR294" s="202"/>
      <c r="BS294" s="202"/>
      <c r="BT294" s="202"/>
      <c r="BU294" s="202"/>
      <c r="BV294" s="202"/>
      <c r="BW294" s="202"/>
      <c r="BX294" s="202"/>
      <c r="BY294" s="202"/>
      <c r="BZ294" s="202"/>
      <c r="CA294" s="202"/>
      <c r="CB294" s="202"/>
      <c r="CC294" s="202"/>
      <c r="CD294" s="202"/>
      <c r="CE294" s="202"/>
      <c r="CF294" s="202"/>
      <c r="CG294" s="202"/>
      <c r="CH294" s="202"/>
      <c r="CI294" s="202"/>
      <c r="CJ294" s="202"/>
      <c r="CK294" s="202"/>
      <c r="CL294" s="202"/>
      <c r="CM294" s="202"/>
      <c r="CN294" s="202"/>
      <c r="CO294" s="202"/>
      <c r="CP294" s="202"/>
      <c r="CQ294" s="202"/>
      <c r="CR294" s="202"/>
      <c r="CS294" s="202"/>
      <c r="CT294" s="202"/>
      <c r="CU294" s="202"/>
      <c r="CV294" s="202"/>
      <c r="CW294" s="202"/>
      <c r="CX294" s="202"/>
      <c r="CY294" s="202"/>
      <c r="CZ294" s="202"/>
      <c r="DA294" s="202"/>
      <c r="DB294" s="202"/>
      <c r="DC294" s="202"/>
      <c r="DD294" s="202"/>
      <c r="DE294" s="202"/>
      <c r="DF294" s="202"/>
      <c r="DG294" s="202"/>
      <c r="DH294" s="202"/>
      <c r="DI294" s="202"/>
      <c r="DJ294" s="202"/>
      <c r="DK294" s="202"/>
      <c r="DL294" s="202"/>
      <c r="DM294" s="202"/>
      <c r="DN294" s="202"/>
      <c r="DO294" s="202"/>
      <c r="DP294" s="202"/>
      <c r="DQ294" s="202"/>
      <c r="DR294" s="202"/>
      <c r="DS294" s="202"/>
      <c r="DT294" s="202"/>
      <c r="DU294" s="202"/>
      <c r="DV294" s="202"/>
      <c r="DW294" s="202"/>
      <c r="DX294" s="202"/>
      <c r="DY294" s="202"/>
      <c r="DZ294" s="202"/>
      <c r="EA294" s="202"/>
      <c r="EB294" s="202"/>
      <c r="EC294" s="202"/>
      <c r="ED294" s="202"/>
      <c r="EE294" s="202"/>
      <c r="EF294" s="202"/>
    </row>
    <row r="295" spans="1:136" s="21" customFormat="1" ht="15.75" hidden="1" customHeight="1" x14ac:dyDescent="0.25">
      <c r="A295" s="605">
        <v>32</v>
      </c>
      <c r="B295" s="605"/>
      <c r="C295" s="35"/>
      <c r="D295" s="609" t="s">
        <v>4</v>
      </c>
      <c r="E295" s="609"/>
      <c r="F295" s="609"/>
      <c r="G295" s="600"/>
      <c r="H295" s="19">
        <f t="shared" si="791"/>
        <v>0</v>
      </c>
      <c r="I295" s="52">
        <f>SUM(I296:I299)</f>
        <v>0</v>
      </c>
      <c r="J295" s="314">
        <f>SUM(J296:J299)</f>
        <v>0</v>
      </c>
      <c r="K295" s="53">
        <f t="shared" ref="K295:N295" si="808">SUM(K296:K299)</f>
        <v>0</v>
      </c>
      <c r="L295" s="53">
        <f t="shared" si="808"/>
        <v>0</v>
      </c>
      <c r="M295" s="53">
        <f t="shared" si="808"/>
        <v>0</v>
      </c>
      <c r="N295" s="53">
        <f t="shared" si="808"/>
        <v>0</v>
      </c>
      <c r="O295" s="335">
        <f t="shared" ref="O295" si="809">SUM(O296:O299)</f>
        <v>0</v>
      </c>
      <c r="P295" s="222"/>
      <c r="Q295" s="222"/>
      <c r="R295" s="222"/>
      <c r="S295" s="222"/>
      <c r="T295" s="19">
        <f t="shared" si="793"/>
        <v>0</v>
      </c>
      <c r="U295" s="52"/>
      <c r="V295" s="314"/>
      <c r="W295" s="53"/>
      <c r="X295" s="53"/>
      <c r="Y295" s="53"/>
      <c r="Z295" s="53"/>
      <c r="AA295" s="53"/>
      <c r="AB295" s="53"/>
      <c r="AC295" s="53"/>
      <c r="AD295" s="53"/>
      <c r="AE295" s="54"/>
      <c r="AF295" s="111">
        <f t="shared" si="794"/>
        <v>0</v>
      </c>
      <c r="AG295" s="52"/>
      <c r="AH295" s="314"/>
      <c r="AI295" s="53">
        <f t="shared" ref="AI295:AQ295" si="810">SUM(AI296:AI299)</f>
        <v>0</v>
      </c>
      <c r="AJ295" s="53">
        <f t="shared" si="810"/>
        <v>0</v>
      </c>
      <c r="AK295" s="53">
        <f t="shared" si="810"/>
        <v>0</v>
      </c>
      <c r="AL295" s="53">
        <f t="shared" si="810"/>
        <v>0</v>
      </c>
      <c r="AM295" s="53">
        <f t="shared" ref="AM295" si="811">SUM(AM296:AM299)</f>
        <v>0</v>
      </c>
      <c r="AN295" s="53">
        <f t="shared" si="810"/>
        <v>0</v>
      </c>
      <c r="AO295" s="53">
        <f t="shared" si="810"/>
        <v>0</v>
      </c>
      <c r="AP295" s="53">
        <f t="shared" si="810"/>
        <v>0</v>
      </c>
      <c r="AQ295" s="54">
        <f t="shared" si="810"/>
        <v>0</v>
      </c>
      <c r="AR295" s="205"/>
      <c r="AS295" s="108"/>
      <c r="AT295" s="108"/>
      <c r="AU295" s="108"/>
      <c r="AV295" s="108"/>
      <c r="AW295" s="108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208"/>
      <c r="BQ295" s="208"/>
      <c r="BR295" s="208"/>
      <c r="BS295" s="208"/>
      <c r="BT295" s="208"/>
      <c r="BU295" s="208"/>
      <c r="BV295" s="208"/>
      <c r="BW295" s="208"/>
      <c r="BX295" s="208"/>
      <c r="BY295" s="208"/>
      <c r="BZ295" s="208"/>
      <c r="CA295" s="208"/>
      <c r="CB295" s="208"/>
      <c r="CC295" s="208"/>
      <c r="CD295" s="208"/>
      <c r="CE295" s="208"/>
      <c r="CF295" s="208"/>
      <c r="CG295" s="208"/>
      <c r="CH295" s="208"/>
      <c r="CI295" s="208"/>
      <c r="CJ295" s="208"/>
      <c r="CK295" s="208"/>
      <c r="CL295" s="208"/>
      <c r="CM295" s="208"/>
      <c r="CN295" s="208"/>
      <c r="CO295" s="208"/>
      <c r="CP295" s="208"/>
      <c r="CQ295" s="208"/>
      <c r="CR295" s="208"/>
      <c r="CS295" s="208"/>
      <c r="CT295" s="208"/>
      <c r="CU295" s="208"/>
      <c r="CV295" s="208"/>
      <c r="CW295" s="208"/>
      <c r="CX295" s="208"/>
      <c r="CY295" s="208"/>
      <c r="CZ295" s="208"/>
      <c r="DA295" s="208"/>
      <c r="DB295" s="208"/>
      <c r="DC295" s="208"/>
      <c r="DD295" s="208"/>
      <c r="DE295" s="208"/>
      <c r="DF295" s="208"/>
      <c r="DG295" s="208"/>
      <c r="DH295" s="208"/>
      <c r="DI295" s="208"/>
      <c r="DJ295" s="208"/>
      <c r="DK295" s="208"/>
      <c r="DL295" s="208"/>
      <c r="DM295" s="208"/>
      <c r="DN295" s="208"/>
      <c r="DO295" s="208"/>
      <c r="DP295" s="208"/>
      <c r="DQ295" s="208"/>
      <c r="DR295" s="208"/>
      <c r="DS295" s="208"/>
      <c r="DT295" s="208"/>
      <c r="DU295" s="208"/>
      <c r="DV295" s="208"/>
      <c r="DW295" s="208"/>
      <c r="DX295" s="208"/>
      <c r="DY295" s="208"/>
      <c r="DZ295" s="208"/>
      <c r="EA295" s="208"/>
      <c r="EB295" s="208"/>
      <c r="EC295" s="208"/>
      <c r="ED295" s="208"/>
      <c r="EE295" s="208"/>
      <c r="EF295" s="208"/>
    </row>
    <row r="296" spans="1:136" s="24" customFormat="1" ht="15.75" hidden="1" customHeight="1" x14ac:dyDescent="0.25">
      <c r="A296" s="606">
        <v>321</v>
      </c>
      <c r="B296" s="606"/>
      <c r="C296" s="606"/>
      <c r="D296" s="607" t="s">
        <v>5</v>
      </c>
      <c r="E296" s="607"/>
      <c r="F296" s="607"/>
      <c r="G296" s="607"/>
      <c r="H296" s="22">
        <f t="shared" si="791"/>
        <v>0</v>
      </c>
      <c r="I296" s="55"/>
      <c r="J296" s="315"/>
      <c r="K296" s="56"/>
      <c r="L296" s="56"/>
      <c r="M296" s="56"/>
      <c r="N296" s="56"/>
      <c r="O296" s="336"/>
      <c r="P296" s="222"/>
      <c r="Q296" s="222"/>
      <c r="R296" s="222"/>
      <c r="S296" s="222"/>
      <c r="T296" s="23">
        <f t="shared" si="793"/>
        <v>0</v>
      </c>
      <c r="U296" s="55"/>
      <c r="V296" s="315"/>
      <c r="W296" s="56"/>
      <c r="X296" s="56"/>
      <c r="Y296" s="56"/>
      <c r="Z296" s="56"/>
      <c r="AA296" s="56"/>
      <c r="AB296" s="56"/>
      <c r="AC296" s="56"/>
      <c r="AD296" s="56"/>
      <c r="AE296" s="57"/>
      <c r="AF296" s="109">
        <f t="shared" si="794"/>
        <v>0</v>
      </c>
      <c r="AG296" s="55"/>
      <c r="AH296" s="315"/>
      <c r="AI296" s="56"/>
      <c r="AJ296" s="56"/>
      <c r="AK296" s="56"/>
      <c r="AL296" s="56"/>
      <c r="AM296" s="56"/>
      <c r="AN296" s="56"/>
      <c r="AO296" s="56"/>
      <c r="AP296" s="56"/>
      <c r="AQ296" s="57"/>
      <c r="AR296" s="205"/>
      <c r="AS296" s="108"/>
      <c r="AT296" s="108"/>
      <c r="AU296" s="108"/>
      <c r="AV296" s="108"/>
      <c r="AW296" s="107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  <c r="DJ296" s="202"/>
      <c r="DK296" s="202"/>
      <c r="DL296" s="202"/>
      <c r="DM296" s="202"/>
      <c r="DN296" s="202"/>
      <c r="DO296" s="202"/>
      <c r="DP296" s="202"/>
      <c r="DQ296" s="202"/>
      <c r="DR296" s="202"/>
      <c r="DS296" s="202"/>
      <c r="DT296" s="202"/>
      <c r="DU296" s="202"/>
      <c r="DV296" s="202"/>
      <c r="DW296" s="202"/>
      <c r="DX296" s="202"/>
      <c r="DY296" s="202"/>
      <c r="DZ296" s="202"/>
      <c r="EA296" s="202"/>
      <c r="EB296" s="202"/>
      <c r="EC296" s="202"/>
      <c r="ED296" s="202"/>
      <c r="EE296" s="202"/>
      <c r="EF296" s="202"/>
    </row>
    <row r="297" spans="1:136" s="24" customFormat="1" ht="15.75" hidden="1" customHeight="1" x14ac:dyDescent="0.25">
      <c r="A297" s="606">
        <v>322</v>
      </c>
      <c r="B297" s="606"/>
      <c r="C297" s="606"/>
      <c r="D297" s="607" t="s">
        <v>6</v>
      </c>
      <c r="E297" s="607"/>
      <c r="F297" s="607"/>
      <c r="G297" s="607"/>
      <c r="H297" s="22">
        <f t="shared" si="791"/>
        <v>0</v>
      </c>
      <c r="I297" s="55"/>
      <c r="J297" s="315"/>
      <c r="K297" s="56"/>
      <c r="L297" s="56"/>
      <c r="M297" s="56"/>
      <c r="N297" s="56"/>
      <c r="O297" s="336"/>
      <c r="P297" s="222"/>
      <c r="Q297" s="222"/>
      <c r="R297" s="222"/>
      <c r="S297" s="222"/>
      <c r="T297" s="23">
        <f t="shared" si="793"/>
        <v>0</v>
      </c>
      <c r="U297" s="55"/>
      <c r="V297" s="315"/>
      <c r="W297" s="56"/>
      <c r="X297" s="56"/>
      <c r="Y297" s="56"/>
      <c r="Z297" s="56"/>
      <c r="AA297" s="56"/>
      <c r="AB297" s="56"/>
      <c r="AC297" s="56"/>
      <c r="AD297" s="56"/>
      <c r="AE297" s="57"/>
      <c r="AF297" s="109">
        <f t="shared" si="794"/>
        <v>0</v>
      </c>
      <c r="AG297" s="55"/>
      <c r="AH297" s="315"/>
      <c r="AI297" s="56"/>
      <c r="AJ297" s="56"/>
      <c r="AK297" s="56"/>
      <c r="AL297" s="56"/>
      <c r="AM297" s="56"/>
      <c r="AN297" s="56"/>
      <c r="AO297" s="56"/>
      <c r="AP297" s="56"/>
      <c r="AQ297" s="57"/>
      <c r="AR297" s="205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  <c r="DK297" s="202"/>
      <c r="DL297" s="202"/>
      <c r="DM297" s="202"/>
      <c r="DN297" s="202"/>
      <c r="DO297" s="202"/>
      <c r="DP297" s="202"/>
      <c r="DQ297" s="202"/>
      <c r="DR297" s="202"/>
      <c r="DS297" s="202"/>
      <c r="DT297" s="202"/>
      <c r="DU297" s="202"/>
      <c r="DV297" s="202"/>
      <c r="DW297" s="202"/>
      <c r="DX297" s="202"/>
      <c r="DY297" s="202"/>
      <c r="DZ297" s="202"/>
      <c r="EA297" s="202"/>
      <c r="EB297" s="202"/>
      <c r="EC297" s="202"/>
      <c r="ED297" s="202"/>
      <c r="EE297" s="202"/>
      <c r="EF297" s="202"/>
    </row>
    <row r="298" spans="1:136" s="24" customFormat="1" ht="15.75" hidden="1" customHeight="1" x14ac:dyDescent="0.25">
      <c r="A298" s="606">
        <v>323</v>
      </c>
      <c r="B298" s="606"/>
      <c r="C298" s="606"/>
      <c r="D298" s="607" t="s">
        <v>7</v>
      </c>
      <c r="E298" s="607"/>
      <c r="F298" s="607"/>
      <c r="G298" s="607"/>
      <c r="H298" s="22">
        <f t="shared" si="791"/>
        <v>0</v>
      </c>
      <c r="I298" s="55"/>
      <c r="J298" s="315"/>
      <c r="K298" s="56"/>
      <c r="L298" s="56"/>
      <c r="M298" s="56"/>
      <c r="N298" s="56"/>
      <c r="O298" s="336"/>
      <c r="P298" s="222"/>
      <c r="Q298" s="222"/>
      <c r="R298" s="222"/>
      <c r="S298" s="222"/>
      <c r="T298" s="23">
        <f t="shared" si="793"/>
        <v>0</v>
      </c>
      <c r="U298" s="55"/>
      <c r="V298" s="315"/>
      <c r="W298" s="56"/>
      <c r="X298" s="56"/>
      <c r="Y298" s="56"/>
      <c r="Z298" s="56"/>
      <c r="AA298" s="56"/>
      <c r="AB298" s="56"/>
      <c r="AC298" s="56"/>
      <c r="AD298" s="56"/>
      <c r="AE298" s="57"/>
      <c r="AF298" s="109">
        <f t="shared" si="794"/>
        <v>0</v>
      </c>
      <c r="AG298" s="55"/>
      <c r="AH298" s="315"/>
      <c r="AI298" s="56"/>
      <c r="AJ298" s="56"/>
      <c r="AK298" s="56"/>
      <c r="AL298" s="56"/>
      <c r="AM298" s="56"/>
      <c r="AN298" s="56"/>
      <c r="AO298" s="56"/>
      <c r="AP298" s="56"/>
      <c r="AQ298" s="57"/>
      <c r="AR298" s="205"/>
      <c r="AS298" s="108"/>
      <c r="AT298" s="108"/>
      <c r="AU298" s="108"/>
      <c r="AV298" s="108"/>
      <c r="AW298" s="107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  <c r="DK298" s="202"/>
      <c r="DL298" s="202"/>
      <c r="DM298" s="202"/>
      <c r="DN298" s="202"/>
      <c r="DO298" s="202"/>
      <c r="DP298" s="202"/>
      <c r="DQ298" s="202"/>
      <c r="DR298" s="202"/>
      <c r="DS298" s="202"/>
      <c r="DT298" s="202"/>
      <c r="DU298" s="202"/>
      <c r="DV298" s="202"/>
      <c r="DW298" s="202"/>
      <c r="DX298" s="202"/>
      <c r="DY298" s="202"/>
      <c r="DZ298" s="202"/>
      <c r="EA298" s="202"/>
      <c r="EB298" s="202"/>
      <c r="EC298" s="202"/>
      <c r="ED298" s="202"/>
      <c r="EE298" s="202"/>
      <c r="EF298" s="202"/>
    </row>
    <row r="299" spans="1:136" s="24" customFormat="1" ht="15.75" hidden="1" customHeight="1" x14ac:dyDescent="0.25">
      <c r="A299" s="606">
        <v>329</v>
      </c>
      <c r="B299" s="606"/>
      <c r="C299" s="606"/>
      <c r="D299" s="607" t="s">
        <v>8</v>
      </c>
      <c r="E299" s="607"/>
      <c r="F299" s="607"/>
      <c r="G299" s="607"/>
      <c r="H299" s="22">
        <f t="shared" si="791"/>
        <v>0</v>
      </c>
      <c r="I299" s="55"/>
      <c r="J299" s="315"/>
      <c r="K299" s="56"/>
      <c r="L299" s="56"/>
      <c r="M299" s="56"/>
      <c r="N299" s="56"/>
      <c r="O299" s="336"/>
      <c r="P299" s="222"/>
      <c r="Q299" s="222"/>
      <c r="R299" s="222"/>
      <c r="S299" s="222"/>
      <c r="T299" s="23">
        <f t="shared" si="793"/>
        <v>0</v>
      </c>
      <c r="U299" s="55"/>
      <c r="V299" s="315"/>
      <c r="W299" s="56"/>
      <c r="X299" s="56"/>
      <c r="Y299" s="56"/>
      <c r="Z299" s="56"/>
      <c r="AA299" s="56"/>
      <c r="AB299" s="56"/>
      <c r="AC299" s="56"/>
      <c r="AD299" s="56"/>
      <c r="AE299" s="57"/>
      <c r="AF299" s="109">
        <f t="shared" si="794"/>
        <v>0</v>
      </c>
      <c r="AG299" s="55"/>
      <c r="AH299" s="315"/>
      <c r="AI299" s="56"/>
      <c r="AJ299" s="56"/>
      <c r="AK299" s="56"/>
      <c r="AL299" s="56"/>
      <c r="AM299" s="56"/>
      <c r="AN299" s="56"/>
      <c r="AO299" s="56"/>
      <c r="AP299" s="56"/>
      <c r="AQ299" s="57"/>
      <c r="AR299" s="205"/>
      <c r="AS299" s="108"/>
      <c r="AT299" s="108"/>
      <c r="AU299" s="108"/>
      <c r="AV299" s="108"/>
      <c r="AW299" s="189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  <c r="DI299" s="202"/>
      <c r="DJ299" s="202"/>
      <c r="DK299" s="202"/>
      <c r="DL299" s="202"/>
      <c r="DM299" s="202"/>
      <c r="DN299" s="202"/>
      <c r="DO299" s="202"/>
      <c r="DP299" s="202"/>
      <c r="DQ299" s="202"/>
      <c r="DR299" s="202"/>
      <c r="DS299" s="202"/>
      <c r="DT299" s="202"/>
      <c r="DU299" s="202"/>
      <c r="DV299" s="202"/>
      <c r="DW299" s="202"/>
      <c r="DX299" s="202"/>
      <c r="DY299" s="202"/>
      <c r="DZ299" s="202"/>
      <c r="EA299" s="202"/>
      <c r="EB299" s="202"/>
      <c r="EC299" s="202"/>
      <c r="ED299" s="202"/>
      <c r="EE299" s="202"/>
      <c r="EF299" s="202"/>
    </row>
    <row r="300" spans="1:136" s="21" customFormat="1" ht="15.75" hidden="1" customHeight="1" x14ac:dyDescent="0.25">
      <c r="A300" s="605">
        <v>34</v>
      </c>
      <c r="B300" s="605"/>
      <c r="C300" s="35"/>
      <c r="D300" s="609" t="s">
        <v>9</v>
      </c>
      <c r="E300" s="609"/>
      <c r="F300" s="609"/>
      <c r="G300" s="600"/>
      <c r="H300" s="19">
        <f t="shared" si="791"/>
        <v>0</v>
      </c>
      <c r="I300" s="52">
        <f>I301</f>
        <v>0</v>
      </c>
      <c r="J300" s="314">
        <f>J301</f>
        <v>0</v>
      </c>
      <c r="K300" s="53">
        <f t="shared" ref="K300:AQ300" si="812">K301</f>
        <v>0</v>
      </c>
      <c r="L300" s="53">
        <f t="shared" si="812"/>
        <v>0</v>
      </c>
      <c r="M300" s="53">
        <f t="shared" si="812"/>
        <v>0</v>
      </c>
      <c r="N300" s="53">
        <f t="shared" si="812"/>
        <v>0</v>
      </c>
      <c r="O300" s="335">
        <f t="shared" si="812"/>
        <v>0</v>
      </c>
      <c r="P300" s="222"/>
      <c r="Q300" s="222"/>
      <c r="R300" s="222"/>
      <c r="S300" s="222"/>
      <c r="T300" s="19">
        <f t="shared" si="793"/>
        <v>0</v>
      </c>
      <c r="U300" s="52"/>
      <c r="V300" s="314"/>
      <c r="W300" s="53"/>
      <c r="X300" s="53"/>
      <c r="Y300" s="53"/>
      <c r="Z300" s="53"/>
      <c r="AA300" s="53"/>
      <c r="AB300" s="53"/>
      <c r="AC300" s="53"/>
      <c r="AD300" s="53"/>
      <c r="AE300" s="54"/>
      <c r="AF300" s="111">
        <f t="shared" si="794"/>
        <v>0</v>
      </c>
      <c r="AG300" s="52"/>
      <c r="AH300" s="314"/>
      <c r="AI300" s="53">
        <f t="shared" si="812"/>
        <v>0</v>
      </c>
      <c r="AJ300" s="53">
        <f t="shared" si="812"/>
        <v>0</v>
      </c>
      <c r="AK300" s="53">
        <f t="shared" si="812"/>
        <v>0</v>
      </c>
      <c r="AL300" s="53">
        <f t="shared" si="812"/>
        <v>0</v>
      </c>
      <c r="AM300" s="53">
        <f t="shared" si="812"/>
        <v>0</v>
      </c>
      <c r="AN300" s="53">
        <f t="shared" si="812"/>
        <v>0</v>
      </c>
      <c r="AO300" s="53">
        <f t="shared" si="812"/>
        <v>0</v>
      </c>
      <c r="AP300" s="53">
        <f t="shared" si="812"/>
        <v>0</v>
      </c>
      <c r="AQ300" s="54">
        <f t="shared" si="812"/>
        <v>0</v>
      </c>
      <c r="AR300" s="205"/>
      <c r="AS300" s="108"/>
      <c r="AT300" s="108"/>
      <c r="AU300" s="108"/>
      <c r="AV300" s="108"/>
      <c r="AW300" s="198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208"/>
      <c r="BQ300" s="208"/>
      <c r="BR300" s="208"/>
      <c r="BS300" s="208"/>
      <c r="BT300" s="208"/>
      <c r="BU300" s="208"/>
      <c r="BV300" s="208"/>
      <c r="BW300" s="208"/>
      <c r="BX300" s="208"/>
      <c r="BY300" s="208"/>
      <c r="BZ300" s="208"/>
      <c r="CA300" s="208"/>
      <c r="CB300" s="208"/>
      <c r="CC300" s="208"/>
      <c r="CD300" s="208"/>
      <c r="CE300" s="208"/>
      <c r="CF300" s="208"/>
      <c r="CG300" s="208"/>
      <c r="CH300" s="208"/>
      <c r="CI300" s="208"/>
      <c r="CJ300" s="208"/>
      <c r="CK300" s="208"/>
      <c r="CL300" s="208"/>
      <c r="CM300" s="208"/>
      <c r="CN300" s="208"/>
      <c r="CO300" s="208"/>
      <c r="CP300" s="208"/>
      <c r="CQ300" s="208"/>
      <c r="CR300" s="208"/>
      <c r="CS300" s="208"/>
      <c r="CT300" s="208"/>
      <c r="CU300" s="208"/>
      <c r="CV300" s="208"/>
      <c r="CW300" s="208"/>
      <c r="CX300" s="208"/>
      <c r="CY300" s="208"/>
      <c r="CZ300" s="208"/>
      <c r="DA300" s="208"/>
      <c r="DB300" s="208"/>
      <c r="DC300" s="208"/>
      <c r="DD300" s="208"/>
      <c r="DE300" s="208"/>
      <c r="DF300" s="208"/>
      <c r="DG300" s="208"/>
      <c r="DH300" s="208"/>
      <c r="DI300" s="208"/>
      <c r="DJ300" s="208"/>
      <c r="DK300" s="208"/>
      <c r="DL300" s="208"/>
      <c r="DM300" s="208"/>
      <c r="DN300" s="208"/>
      <c r="DO300" s="208"/>
      <c r="DP300" s="208"/>
      <c r="DQ300" s="208"/>
      <c r="DR300" s="208"/>
      <c r="DS300" s="208"/>
      <c r="DT300" s="208"/>
      <c r="DU300" s="208"/>
      <c r="DV300" s="208"/>
      <c r="DW300" s="208"/>
      <c r="DX300" s="208"/>
      <c r="DY300" s="208"/>
      <c r="DZ300" s="208"/>
      <c r="EA300" s="208"/>
      <c r="EB300" s="208"/>
      <c r="EC300" s="208"/>
      <c r="ED300" s="208"/>
      <c r="EE300" s="208"/>
      <c r="EF300" s="208"/>
    </row>
    <row r="301" spans="1:136" s="24" customFormat="1" ht="15.75" hidden="1" customHeight="1" x14ac:dyDescent="0.25">
      <c r="A301" s="606">
        <v>343</v>
      </c>
      <c r="B301" s="606"/>
      <c r="C301" s="606"/>
      <c r="D301" s="607" t="s">
        <v>10</v>
      </c>
      <c r="E301" s="607"/>
      <c r="F301" s="607"/>
      <c r="G301" s="607"/>
      <c r="H301" s="22">
        <f t="shared" si="791"/>
        <v>0</v>
      </c>
      <c r="I301" s="55"/>
      <c r="J301" s="315"/>
      <c r="K301" s="56"/>
      <c r="L301" s="56"/>
      <c r="M301" s="56"/>
      <c r="N301" s="56"/>
      <c r="O301" s="336"/>
      <c r="P301" s="222"/>
      <c r="Q301" s="222"/>
      <c r="R301" s="222"/>
      <c r="S301" s="222"/>
      <c r="T301" s="23">
        <f t="shared" si="793"/>
        <v>0</v>
      </c>
      <c r="U301" s="55"/>
      <c r="V301" s="315"/>
      <c r="W301" s="56"/>
      <c r="X301" s="56"/>
      <c r="Y301" s="56"/>
      <c r="Z301" s="56"/>
      <c r="AA301" s="56"/>
      <c r="AB301" s="56"/>
      <c r="AC301" s="56"/>
      <c r="AD301" s="56"/>
      <c r="AE301" s="57"/>
      <c r="AF301" s="109">
        <f t="shared" si="794"/>
        <v>0</v>
      </c>
      <c r="AG301" s="55"/>
      <c r="AH301" s="315"/>
      <c r="AI301" s="56"/>
      <c r="AJ301" s="56"/>
      <c r="AK301" s="56"/>
      <c r="AL301" s="56"/>
      <c r="AM301" s="56"/>
      <c r="AN301" s="56"/>
      <c r="AO301" s="56"/>
      <c r="AP301" s="56"/>
      <c r="AQ301" s="57"/>
      <c r="AR301" s="205"/>
      <c r="AS301" s="108"/>
      <c r="AT301" s="108"/>
      <c r="AU301" s="108"/>
      <c r="AV301" s="108"/>
      <c r="AW301" s="19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  <c r="DI301" s="202"/>
      <c r="DJ301" s="202"/>
      <c r="DK301" s="202"/>
      <c r="DL301" s="202"/>
      <c r="DM301" s="202"/>
      <c r="DN301" s="202"/>
      <c r="DO301" s="202"/>
      <c r="DP301" s="202"/>
      <c r="DQ301" s="202"/>
      <c r="DR301" s="202"/>
      <c r="DS301" s="202"/>
      <c r="DT301" s="202"/>
      <c r="DU301" s="202"/>
      <c r="DV301" s="202"/>
      <c r="DW301" s="202"/>
      <c r="DX301" s="202"/>
      <c r="DY301" s="202"/>
      <c r="DZ301" s="202"/>
      <c r="EA301" s="202"/>
      <c r="EB301" s="202"/>
      <c r="EC301" s="202"/>
      <c r="ED301" s="202"/>
      <c r="EE301" s="202"/>
      <c r="EF301" s="202"/>
    </row>
    <row r="302" spans="1:136" s="18" customFormat="1" ht="15.75" hidden="1" customHeight="1" x14ac:dyDescent="0.25">
      <c r="A302" s="20">
        <v>4</v>
      </c>
      <c r="B302" s="38"/>
      <c r="C302" s="38"/>
      <c r="D302" s="599" t="s">
        <v>17</v>
      </c>
      <c r="E302" s="599"/>
      <c r="F302" s="599"/>
      <c r="G302" s="600"/>
      <c r="H302" s="19">
        <f t="shared" si="791"/>
        <v>0</v>
      </c>
      <c r="I302" s="52">
        <f>I303</f>
        <v>0</v>
      </c>
      <c r="J302" s="314">
        <f>J303</f>
        <v>0</v>
      </c>
      <c r="K302" s="53">
        <f t="shared" ref="K302:AQ302" si="813">K303</f>
        <v>0</v>
      </c>
      <c r="L302" s="53">
        <f t="shared" si="813"/>
        <v>0</v>
      </c>
      <c r="M302" s="53">
        <f t="shared" si="813"/>
        <v>0</v>
      </c>
      <c r="N302" s="53">
        <f t="shared" si="813"/>
        <v>0</v>
      </c>
      <c r="O302" s="335">
        <f t="shared" si="813"/>
        <v>0</v>
      </c>
      <c r="P302" s="222"/>
      <c r="Q302" s="222"/>
      <c r="R302" s="222"/>
      <c r="S302" s="222"/>
      <c r="T302" s="19">
        <f t="shared" si="793"/>
        <v>0</v>
      </c>
      <c r="U302" s="52"/>
      <c r="V302" s="314"/>
      <c r="W302" s="53"/>
      <c r="X302" s="53"/>
      <c r="Y302" s="53"/>
      <c r="Z302" s="53"/>
      <c r="AA302" s="53"/>
      <c r="AB302" s="53"/>
      <c r="AC302" s="53"/>
      <c r="AD302" s="53"/>
      <c r="AE302" s="54"/>
      <c r="AF302" s="111">
        <f t="shared" si="794"/>
        <v>0</v>
      </c>
      <c r="AG302" s="52"/>
      <c r="AH302" s="314"/>
      <c r="AI302" s="53">
        <f t="shared" si="813"/>
        <v>0</v>
      </c>
      <c r="AJ302" s="53">
        <f t="shared" si="813"/>
        <v>0</v>
      </c>
      <c r="AK302" s="53">
        <f t="shared" si="813"/>
        <v>0</v>
      </c>
      <c r="AL302" s="53">
        <f t="shared" si="813"/>
        <v>0</v>
      </c>
      <c r="AM302" s="53">
        <f t="shared" si="813"/>
        <v>0</v>
      </c>
      <c r="AN302" s="53">
        <f t="shared" si="813"/>
        <v>0</v>
      </c>
      <c r="AO302" s="53">
        <f t="shared" si="813"/>
        <v>0</v>
      </c>
      <c r="AP302" s="53">
        <f>AP303</f>
        <v>0</v>
      </c>
      <c r="AQ302" s="54">
        <f t="shared" si="813"/>
        <v>0</v>
      </c>
      <c r="AR302" s="205"/>
      <c r="AS302" s="108"/>
      <c r="AT302" s="108"/>
      <c r="AU302" s="108"/>
      <c r="AV302" s="108"/>
      <c r="AW302" s="129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207"/>
      <c r="BQ302" s="207"/>
      <c r="BR302" s="207"/>
      <c r="BS302" s="207"/>
      <c r="BT302" s="207"/>
      <c r="BU302" s="207"/>
      <c r="BV302" s="207"/>
      <c r="BW302" s="207"/>
      <c r="BX302" s="207"/>
      <c r="BY302" s="207"/>
      <c r="BZ302" s="207"/>
      <c r="CA302" s="207"/>
      <c r="CB302" s="207"/>
      <c r="CC302" s="207"/>
      <c r="CD302" s="207"/>
      <c r="CE302" s="207"/>
      <c r="CF302" s="207"/>
      <c r="CG302" s="207"/>
      <c r="CH302" s="207"/>
      <c r="CI302" s="207"/>
      <c r="CJ302" s="207"/>
      <c r="CK302" s="207"/>
      <c r="CL302" s="207"/>
      <c r="CM302" s="207"/>
      <c r="CN302" s="207"/>
      <c r="CO302" s="207"/>
      <c r="CP302" s="207"/>
      <c r="CQ302" s="207"/>
      <c r="CR302" s="207"/>
      <c r="CS302" s="207"/>
      <c r="CT302" s="207"/>
      <c r="CU302" s="207"/>
      <c r="CV302" s="207"/>
      <c r="CW302" s="207"/>
      <c r="CX302" s="207"/>
      <c r="CY302" s="207"/>
      <c r="CZ302" s="207"/>
      <c r="DA302" s="207"/>
      <c r="DB302" s="207"/>
      <c r="DC302" s="207"/>
      <c r="DD302" s="207"/>
      <c r="DE302" s="207"/>
      <c r="DF302" s="207"/>
      <c r="DG302" s="207"/>
      <c r="DH302" s="207"/>
      <c r="DI302" s="207"/>
      <c r="DJ302" s="207"/>
      <c r="DK302" s="207"/>
      <c r="DL302" s="207"/>
      <c r="DM302" s="207"/>
      <c r="DN302" s="207"/>
      <c r="DO302" s="207"/>
      <c r="DP302" s="207"/>
      <c r="DQ302" s="207"/>
      <c r="DR302" s="207"/>
      <c r="DS302" s="207"/>
      <c r="DT302" s="207"/>
      <c r="DU302" s="207"/>
      <c r="DV302" s="207"/>
      <c r="DW302" s="207"/>
      <c r="DX302" s="207"/>
      <c r="DY302" s="207"/>
      <c r="DZ302" s="207"/>
      <c r="EA302" s="207"/>
      <c r="EB302" s="207"/>
      <c r="EC302" s="207"/>
      <c r="ED302" s="207"/>
      <c r="EE302" s="207"/>
      <c r="EF302" s="207"/>
    </row>
    <row r="303" spans="1:136" s="21" customFormat="1" ht="24.75" hidden="1" customHeight="1" x14ac:dyDescent="0.25">
      <c r="A303" s="605">
        <v>42</v>
      </c>
      <c r="B303" s="605"/>
      <c r="C303" s="20"/>
      <c r="D303" s="609" t="s">
        <v>45</v>
      </c>
      <c r="E303" s="609"/>
      <c r="F303" s="609"/>
      <c r="G303" s="600"/>
      <c r="H303" s="19">
        <f t="shared" si="791"/>
        <v>0</v>
      </c>
      <c r="I303" s="52">
        <f>SUM(I304:I305)</f>
        <v>0</v>
      </c>
      <c r="J303" s="314">
        <f>SUM(J304:J305)</f>
        <v>0</v>
      </c>
      <c r="K303" s="53">
        <f t="shared" ref="K303:N303" si="814">SUM(K304:K305)</f>
        <v>0</v>
      </c>
      <c r="L303" s="53">
        <f t="shared" si="814"/>
        <v>0</v>
      </c>
      <c r="M303" s="53">
        <f t="shared" si="814"/>
        <v>0</v>
      </c>
      <c r="N303" s="53">
        <f t="shared" si="814"/>
        <v>0</v>
      </c>
      <c r="O303" s="335">
        <f t="shared" ref="O303" si="815">SUM(O304:O305)</f>
        <v>0</v>
      </c>
      <c r="P303" s="222"/>
      <c r="Q303" s="222"/>
      <c r="R303" s="222"/>
      <c r="S303" s="222"/>
      <c r="T303" s="19">
        <f t="shared" si="793"/>
        <v>0</v>
      </c>
      <c r="U303" s="52"/>
      <c r="V303" s="314"/>
      <c r="W303" s="53"/>
      <c r="X303" s="53"/>
      <c r="Y303" s="53"/>
      <c r="Z303" s="53"/>
      <c r="AA303" s="53"/>
      <c r="AB303" s="53"/>
      <c r="AC303" s="53"/>
      <c r="AD303" s="53"/>
      <c r="AE303" s="54"/>
      <c r="AF303" s="111">
        <f t="shared" si="794"/>
        <v>0</v>
      </c>
      <c r="AG303" s="52"/>
      <c r="AH303" s="314"/>
      <c r="AI303" s="53">
        <f t="shared" ref="AI303:AO303" si="816">SUM(AI304:AI305)</f>
        <v>0</v>
      </c>
      <c r="AJ303" s="53">
        <f t="shared" si="816"/>
        <v>0</v>
      </c>
      <c r="AK303" s="53">
        <f t="shared" si="816"/>
        <v>0</v>
      </c>
      <c r="AL303" s="53">
        <f t="shared" si="816"/>
        <v>0</v>
      </c>
      <c r="AM303" s="53">
        <f t="shared" ref="AM303" si="817">SUM(AM304:AM305)</f>
        <v>0</v>
      </c>
      <c r="AN303" s="53">
        <f t="shared" si="816"/>
        <v>0</v>
      </c>
      <c r="AO303" s="53">
        <f t="shared" si="816"/>
        <v>0</v>
      </c>
      <c r="AP303" s="53">
        <f>SUM(AP304:AP305)</f>
        <v>0</v>
      </c>
      <c r="AQ303" s="54">
        <f t="shared" ref="AQ303" si="818">SUM(AQ304:AQ305)</f>
        <v>0</v>
      </c>
      <c r="AR303" s="205"/>
      <c r="AS303" s="108"/>
      <c r="AT303" s="108"/>
      <c r="AU303" s="108"/>
      <c r="AV303" s="108"/>
      <c r="AW303" s="108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  <c r="BZ303" s="208"/>
      <c r="CA303" s="208"/>
      <c r="CB303" s="208"/>
      <c r="CC303" s="208"/>
      <c r="CD303" s="208"/>
      <c r="CE303" s="208"/>
      <c r="CF303" s="208"/>
      <c r="CG303" s="208"/>
      <c r="CH303" s="208"/>
      <c r="CI303" s="208"/>
      <c r="CJ303" s="208"/>
      <c r="CK303" s="208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08"/>
      <c r="CX303" s="208"/>
      <c r="CY303" s="208"/>
      <c r="CZ303" s="208"/>
      <c r="DA303" s="208"/>
      <c r="DB303" s="208"/>
      <c r="DC303" s="208"/>
      <c r="DD303" s="208"/>
      <c r="DE303" s="208"/>
      <c r="DF303" s="208"/>
      <c r="DG303" s="208"/>
      <c r="DH303" s="208"/>
      <c r="DI303" s="208"/>
      <c r="DJ303" s="208"/>
      <c r="DK303" s="208"/>
      <c r="DL303" s="208"/>
      <c r="DM303" s="208"/>
      <c r="DN303" s="208"/>
      <c r="DO303" s="208"/>
      <c r="DP303" s="208"/>
      <c r="DQ303" s="208"/>
      <c r="DR303" s="208"/>
      <c r="DS303" s="208"/>
      <c r="DT303" s="208"/>
      <c r="DU303" s="208"/>
      <c r="DV303" s="208"/>
      <c r="DW303" s="208"/>
      <c r="DX303" s="208"/>
      <c r="DY303" s="208"/>
      <c r="DZ303" s="208"/>
      <c r="EA303" s="208"/>
      <c r="EB303" s="208"/>
      <c r="EC303" s="208"/>
      <c r="ED303" s="208"/>
      <c r="EE303" s="208"/>
      <c r="EF303" s="208"/>
    </row>
    <row r="304" spans="1:136" s="24" customFormat="1" ht="15.75" hidden="1" customHeight="1" x14ac:dyDescent="0.25">
      <c r="A304" s="606">
        <v>422</v>
      </c>
      <c r="B304" s="606"/>
      <c r="C304" s="606"/>
      <c r="D304" s="607" t="s">
        <v>11</v>
      </c>
      <c r="E304" s="607"/>
      <c r="F304" s="607"/>
      <c r="G304" s="607"/>
      <c r="H304" s="22">
        <f t="shared" si="791"/>
        <v>0</v>
      </c>
      <c r="I304" s="55"/>
      <c r="J304" s="315"/>
      <c r="K304" s="56"/>
      <c r="L304" s="56"/>
      <c r="M304" s="56"/>
      <c r="N304" s="56"/>
      <c r="O304" s="336"/>
      <c r="P304" s="222"/>
      <c r="Q304" s="222"/>
      <c r="R304" s="222"/>
      <c r="S304" s="222"/>
      <c r="T304" s="23">
        <f t="shared" si="793"/>
        <v>0</v>
      </c>
      <c r="U304" s="55"/>
      <c r="V304" s="315"/>
      <c r="W304" s="56"/>
      <c r="X304" s="56"/>
      <c r="Y304" s="56"/>
      <c r="Z304" s="56"/>
      <c r="AA304" s="56"/>
      <c r="AB304" s="56"/>
      <c r="AC304" s="56"/>
      <c r="AD304" s="56"/>
      <c r="AE304" s="57"/>
      <c r="AF304" s="109">
        <f t="shared" si="794"/>
        <v>0</v>
      </c>
      <c r="AG304" s="55"/>
      <c r="AH304" s="315"/>
      <c r="AI304" s="56"/>
      <c r="AJ304" s="56"/>
      <c r="AK304" s="56"/>
      <c r="AL304" s="56"/>
      <c r="AM304" s="56"/>
      <c r="AN304" s="56"/>
      <c r="AO304" s="56"/>
      <c r="AP304" s="56"/>
      <c r="AQ304" s="57"/>
      <c r="AR304" s="205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  <c r="DJ304" s="202"/>
      <c r="DK304" s="202"/>
      <c r="DL304" s="202"/>
      <c r="DM304" s="202"/>
      <c r="DN304" s="202"/>
      <c r="DO304" s="202"/>
      <c r="DP304" s="202"/>
      <c r="DQ304" s="202"/>
      <c r="DR304" s="202"/>
      <c r="DS304" s="202"/>
      <c r="DT304" s="202"/>
      <c r="DU304" s="202"/>
      <c r="DV304" s="202"/>
      <c r="DW304" s="202"/>
      <c r="DX304" s="202"/>
      <c r="DY304" s="202"/>
      <c r="DZ304" s="202"/>
      <c r="EA304" s="202"/>
      <c r="EB304" s="202"/>
      <c r="EC304" s="202"/>
      <c r="ED304" s="202"/>
      <c r="EE304" s="202"/>
      <c r="EF304" s="202"/>
    </row>
    <row r="305" spans="1:136" s="24" customFormat="1" ht="29.25" hidden="1" customHeight="1" x14ac:dyDescent="0.25">
      <c r="A305" s="606">
        <v>424</v>
      </c>
      <c r="B305" s="606"/>
      <c r="C305" s="606"/>
      <c r="D305" s="607" t="s">
        <v>46</v>
      </c>
      <c r="E305" s="607"/>
      <c r="F305" s="607"/>
      <c r="G305" s="607"/>
      <c r="H305" s="22">
        <f t="shared" si="791"/>
        <v>0</v>
      </c>
      <c r="I305" s="55"/>
      <c r="J305" s="315"/>
      <c r="K305" s="56"/>
      <c r="L305" s="56"/>
      <c r="M305" s="56"/>
      <c r="N305" s="56"/>
      <c r="O305" s="336"/>
      <c r="P305" s="222"/>
      <c r="Q305" s="222"/>
      <c r="R305" s="222"/>
      <c r="S305" s="222"/>
      <c r="T305" s="23">
        <f t="shared" si="793"/>
        <v>0</v>
      </c>
      <c r="U305" s="55"/>
      <c r="V305" s="315"/>
      <c r="W305" s="56"/>
      <c r="X305" s="56"/>
      <c r="Y305" s="56"/>
      <c r="Z305" s="56"/>
      <c r="AA305" s="56"/>
      <c r="AB305" s="56"/>
      <c r="AC305" s="56"/>
      <c r="AD305" s="56"/>
      <c r="AE305" s="57"/>
      <c r="AF305" s="109">
        <f t="shared" si="794"/>
        <v>0</v>
      </c>
      <c r="AG305" s="55"/>
      <c r="AH305" s="315"/>
      <c r="AI305" s="56"/>
      <c r="AJ305" s="56"/>
      <c r="AK305" s="56"/>
      <c r="AL305" s="56"/>
      <c r="AM305" s="56"/>
      <c r="AN305" s="56"/>
      <c r="AO305" s="56"/>
      <c r="AP305" s="56"/>
      <c r="AQ305" s="57"/>
      <c r="AR305" s="205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  <c r="DJ305" s="202"/>
      <c r="DK305" s="202"/>
      <c r="DL305" s="202"/>
      <c r="DM305" s="202"/>
      <c r="DN305" s="202"/>
      <c r="DO305" s="202"/>
      <c r="DP305" s="202"/>
      <c r="DQ305" s="202"/>
      <c r="DR305" s="202"/>
      <c r="DS305" s="202"/>
      <c r="DT305" s="202"/>
      <c r="DU305" s="202"/>
      <c r="DV305" s="202"/>
      <c r="DW305" s="202"/>
      <c r="DX305" s="202"/>
      <c r="DY305" s="202"/>
      <c r="DZ305" s="202"/>
      <c r="EA305" s="202"/>
      <c r="EB305" s="202"/>
      <c r="EC305" s="202"/>
      <c r="ED305" s="202"/>
      <c r="EE305" s="202"/>
      <c r="EF305" s="202"/>
    </row>
    <row r="306" spans="1:136" ht="0" hidden="1" customHeight="1" x14ac:dyDescent="0.25">
      <c r="P306" s="222"/>
      <c r="Q306" s="222"/>
      <c r="R306" s="222"/>
      <c r="S306" s="222"/>
      <c r="AR306" s="205"/>
      <c r="AW306" s="129"/>
    </row>
    <row r="307" spans="1:136" ht="0" hidden="1" customHeight="1" x14ac:dyDescent="0.25">
      <c r="P307" s="222"/>
      <c r="Q307" s="222"/>
      <c r="R307" s="222"/>
      <c r="S307" s="222"/>
      <c r="AR307" s="205"/>
    </row>
    <row r="308" spans="1:136" ht="0" hidden="1" customHeight="1" x14ac:dyDescent="0.25">
      <c r="P308" s="222"/>
      <c r="Q308" s="222"/>
      <c r="R308" s="222"/>
      <c r="S308" s="222"/>
      <c r="AR308" s="205"/>
    </row>
    <row r="309" spans="1:136" ht="0" hidden="1" customHeight="1" x14ac:dyDescent="0.25">
      <c r="P309" s="222"/>
      <c r="Q309" s="222"/>
      <c r="R309" s="222"/>
      <c r="S309" s="222"/>
      <c r="AR309" s="205"/>
    </row>
    <row r="310" spans="1:136" ht="0" hidden="1" customHeight="1" x14ac:dyDescent="0.25">
      <c r="P310" s="222"/>
      <c r="Q310" s="222"/>
      <c r="R310" s="222"/>
      <c r="S310" s="222"/>
      <c r="AR310" s="205"/>
    </row>
    <row r="311" spans="1:136" ht="0" hidden="1" customHeight="1" x14ac:dyDescent="0.25">
      <c r="P311" s="222"/>
      <c r="Q311" s="222"/>
      <c r="R311" s="222"/>
      <c r="S311" s="222"/>
      <c r="AR311" s="205"/>
      <c r="AW311" s="129"/>
    </row>
    <row r="312" spans="1:136" ht="0" hidden="1" customHeight="1" x14ac:dyDescent="0.25">
      <c r="P312" s="222"/>
      <c r="Q312" s="222"/>
      <c r="R312" s="222"/>
      <c r="S312" s="222"/>
      <c r="AR312" s="205"/>
    </row>
    <row r="313" spans="1:136" ht="0" hidden="1" customHeight="1" x14ac:dyDescent="0.25">
      <c r="P313" s="222"/>
      <c r="Q313" s="222"/>
      <c r="R313" s="222"/>
      <c r="S313" s="222"/>
      <c r="AR313" s="205"/>
      <c r="AW313" s="198"/>
    </row>
    <row r="314" spans="1:136" ht="0" hidden="1" customHeight="1" x14ac:dyDescent="0.25">
      <c r="P314" s="222"/>
      <c r="Q314" s="222"/>
      <c r="R314" s="222"/>
      <c r="S314" s="222"/>
      <c r="AW314" s="129"/>
    </row>
    <row r="315" spans="1:136" ht="0" hidden="1" customHeight="1" x14ac:dyDescent="0.25">
      <c r="P315" s="222"/>
      <c r="Q315" s="222"/>
      <c r="R315" s="222"/>
      <c r="S315" s="222"/>
    </row>
    <row r="316" spans="1:136" ht="0" hidden="1" customHeight="1" x14ac:dyDescent="0.25">
      <c r="P316" s="222"/>
      <c r="Q316" s="222"/>
      <c r="R316" s="222"/>
      <c r="S316" s="222"/>
    </row>
    <row r="317" spans="1:136" ht="0" hidden="1" customHeight="1" x14ac:dyDescent="0.25">
      <c r="P317" s="222"/>
      <c r="Q317" s="222"/>
      <c r="R317" s="222"/>
      <c r="S317" s="222"/>
      <c r="AW317" s="209"/>
    </row>
    <row r="318" spans="1:136" ht="0" hidden="1" customHeight="1" x14ac:dyDescent="0.25">
      <c r="P318" s="222"/>
      <c r="Q318" s="222"/>
      <c r="R318" s="222"/>
      <c r="S318" s="222"/>
      <c r="AW318" s="209"/>
    </row>
    <row r="319" spans="1:136" ht="0" hidden="1" customHeight="1" x14ac:dyDescent="0.25">
      <c r="P319" s="222"/>
      <c r="Q319" s="222"/>
      <c r="R319" s="222"/>
      <c r="S319" s="222"/>
    </row>
    <row r="320" spans="1:136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22"/>
      <c r="Q320" s="222"/>
      <c r="R320" s="222"/>
      <c r="S320" s="22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</row>
    <row r="321" spans="1:49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22"/>
      <c r="Q321" s="222"/>
      <c r="R321" s="222"/>
      <c r="S321" s="22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</row>
    <row r="322" spans="1:49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22"/>
      <c r="Q322" s="222"/>
      <c r="R322" s="222"/>
      <c r="S322" s="22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W322" s="189"/>
    </row>
    <row r="323" spans="1:49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22"/>
      <c r="Q323" s="222"/>
      <c r="R323" s="222"/>
      <c r="S323" s="22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W323" s="198"/>
    </row>
    <row r="324" spans="1:49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22"/>
      <c r="Q324" s="222"/>
      <c r="R324" s="222"/>
      <c r="S324" s="22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W324" s="198"/>
    </row>
    <row r="325" spans="1:49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22"/>
      <c r="Q325" s="222"/>
      <c r="R325" s="222"/>
      <c r="S325" s="22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W325" s="129"/>
    </row>
    <row r="326" spans="1:49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22"/>
      <c r="Q326" s="222"/>
      <c r="R326" s="222"/>
      <c r="S326" s="22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</row>
    <row r="327" spans="1:49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22"/>
      <c r="Q327" s="222"/>
      <c r="R327" s="222"/>
      <c r="S327" s="22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</row>
    <row r="328" spans="1:49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22"/>
      <c r="Q328" s="222"/>
      <c r="R328" s="222"/>
      <c r="S328" s="22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</row>
    <row r="329" spans="1:49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22"/>
      <c r="Q329" s="222"/>
      <c r="R329" s="222"/>
      <c r="S329" s="22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W329" s="129"/>
    </row>
    <row r="330" spans="1:49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22"/>
      <c r="Q330" s="222"/>
      <c r="R330" s="222"/>
      <c r="S330" s="22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</row>
    <row r="331" spans="1:49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22"/>
      <c r="Q331" s="222"/>
      <c r="R331" s="222"/>
      <c r="S331" s="22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</row>
    <row r="332" spans="1:49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22"/>
      <c r="Q332" s="222"/>
      <c r="R332" s="222"/>
      <c r="S332" s="22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</row>
    <row r="333" spans="1:49" ht="0" hidden="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72"/>
      <c r="K333" s="3"/>
      <c r="L333" s="3"/>
      <c r="M333" s="3"/>
      <c r="N333" s="3"/>
      <c r="O333" s="72"/>
      <c r="P333" s="222"/>
      <c r="Q333" s="222"/>
      <c r="R333" s="222"/>
      <c r="S333" s="22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</row>
    <row r="334" spans="1:49" ht="0" hidden="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72"/>
      <c r="K334" s="3"/>
      <c r="L334" s="3"/>
      <c r="M334" s="3"/>
      <c r="N334" s="3"/>
      <c r="O334" s="72"/>
      <c r="P334" s="222"/>
      <c r="Q334" s="222"/>
      <c r="R334" s="222"/>
      <c r="S334" s="22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W334" s="129"/>
    </row>
    <row r="335" spans="1:49" ht="0" hidden="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72"/>
      <c r="K335" s="3"/>
      <c r="L335" s="3"/>
      <c r="M335" s="3"/>
      <c r="N335" s="3"/>
      <c r="O335" s="72"/>
      <c r="P335" s="222"/>
      <c r="Q335" s="222"/>
      <c r="R335" s="222"/>
      <c r="S335" s="22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</row>
    <row r="336" spans="1:49" ht="0" hidden="1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72"/>
      <c r="K336" s="3"/>
      <c r="L336" s="3"/>
      <c r="M336" s="3"/>
      <c r="N336" s="3"/>
      <c r="O336" s="72"/>
      <c r="P336" s="222"/>
      <c r="Q336" s="222"/>
      <c r="R336" s="222"/>
      <c r="S336" s="22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W336" s="198"/>
    </row>
    <row r="337" spans="1:49" ht="0" hidden="1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72"/>
      <c r="K337" s="3"/>
      <c r="L337" s="3"/>
      <c r="M337" s="3"/>
      <c r="N337" s="3"/>
      <c r="O337" s="72"/>
      <c r="P337" s="222"/>
      <c r="Q337" s="222"/>
      <c r="R337" s="222"/>
      <c r="S337" s="22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W337" s="129"/>
    </row>
    <row r="338" spans="1:49" ht="0" hidden="1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72"/>
      <c r="K338" s="3"/>
      <c r="L338" s="3"/>
      <c r="M338" s="3"/>
      <c r="N338" s="3"/>
      <c r="O338" s="72"/>
      <c r="P338" s="222"/>
      <c r="Q338" s="222"/>
      <c r="R338" s="222"/>
      <c r="S338" s="22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</row>
    <row r="339" spans="1:49" ht="0" hidden="1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72"/>
      <c r="K339" s="3"/>
      <c r="L339" s="3"/>
      <c r="M339" s="3"/>
      <c r="N339" s="3"/>
      <c r="O339" s="72"/>
      <c r="P339" s="222"/>
      <c r="Q339" s="222"/>
      <c r="R339" s="222"/>
      <c r="S339" s="22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</row>
    <row r="340" spans="1:49" ht="0" hidden="1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72"/>
      <c r="K340" s="3"/>
      <c r="L340" s="3"/>
      <c r="M340" s="3"/>
      <c r="N340" s="3"/>
      <c r="O340" s="72"/>
      <c r="P340" s="222"/>
      <c r="Q340" s="222"/>
      <c r="R340" s="222"/>
      <c r="S340" s="22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</row>
    <row r="341" spans="1:49" ht="0" hidden="1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72"/>
      <c r="K341" s="3"/>
      <c r="L341" s="3"/>
      <c r="M341" s="3"/>
      <c r="N341" s="3"/>
      <c r="O341" s="72"/>
      <c r="P341" s="222"/>
      <c r="Q341" s="222"/>
      <c r="R341" s="222"/>
      <c r="S341" s="22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</row>
    <row r="342" spans="1:49" ht="0" hidden="1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72"/>
      <c r="K342" s="3"/>
      <c r="L342" s="3"/>
      <c r="M342" s="3"/>
      <c r="N342" s="3"/>
      <c r="O342" s="72"/>
      <c r="P342" s="222"/>
      <c r="Q342" s="222"/>
      <c r="R342" s="222"/>
      <c r="S342" s="22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</row>
    <row r="343" spans="1:49" ht="0" hidden="1" customHeight="1" x14ac:dyDescent="0.25"/>
    <row r="344" spans="1:49" ht="0" hidden="1" customHeight="1" x14ac:dyDescent="0.25"/>
    <row r="345" spans="1:49" ht="0" hidden="1" customHeight="1" x14ac:dyDescent="0.25"/>
    <row r="346" spans="1:49" ht="0" hidden="1" customHeight="1" x14ac:dyDescent="0.25"/>
    <row r="347" spans="1:49" ht="0" hidden="1" customHeight="1" x14ac:dyDescent="0.25"/>
    <row r="348" spans="1:49" ht="0" hidden="1" customHeight="1" x14ac:dyDescent="0.25"/>
    <row r="349" spans="1:49" ht="0" hidden="1" customHeight="1" x14ac:dyDescent="0.25"/>
    <row r="350" spans="1:49" ht="0" hidden="1" customHeight="1" x14ac:dyDescent="0.25"/>
    <row r="351" spans="1:49" ht="0" hidden="1" customHeight="1" x14ac:dyDescent="0.25"/>
    <row r="352" spans="1:49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</sheetData>
  <sheetProtection password="8306" sheet="1" objects="1" scenarios="1" formatRows="0" selectLockedCells="1"/>
  <mergeCells count="426">
    <mergeCell ref="AS104:AV104"/>
    <mergeCell ref="D105:G105"/>
    <mergeCell ref="A246:B246"/>
    <mergeCell ref="D246:G246"/>
    <mergeCell ref="AS246:AV246"/>
    <mergeCell ref="D247:G247"/>
    <mergeCell ref="D248:G248"/>
    <mergeCell ref="D239:G239"/>
    <mergeCell ref="A230:C230"/>
    <mergeCell ref="D230:G230"/>
    <mergeCell ref="D231:G231"/>
    <mergeCell ref="A232:B232"/>
    <mergeCell ref="D232:G232"/>
    <mergeCell ref="D233:G233"/>
    <mergeCell ref="D244:G244"/>
    <mergeCell ref="D243:G243"/>
    <mergeCell ref="AS197:AV197"/>
    <mergeCell ref="D198:G198"/>
    <mergeCell ref="D199:G199"/>
    <mergeCell ref="A235:C235"/>
    <mergeCell ref="D235:G235"/>
    <mergeCell ref="D236:G236"/>
    <mergeCell ref="A237:B237"/>
    <mergeCell ref="D237:G237"/>
    <mergeCell ref="D238:G238"/>
    <mergeCell ref="D65:G65"/>
    <mergeCell ref="A185:B185"/>
    <mergeCell ref="D185:G185"/>
    <mergeCell ref="D186:G186"/>
    <mergeCell ref="D190:G190"/>
    <mergeCell ref="A191:B191"/>
    <mergeCell ref="D191:G191"/>
    <mergeCell ref="D192:G192"/>
    <mergeCell ref="D178:G178"/>
    <mergeCell ref="D179:G179"/>
    <mergeCell ref="A180:B180"/>
    <mergeCell ref="D180:G180"/>
    <mergeCell ref="D181:G181"/>
    <mergeCell ref="D182:G182"/>
    <mergeCell ref="D183:G183"/>
    <mergeCell ref="D184:G184"/>
    <mergeCell ref="A188:C188"/>
    <mergeCell ref="D188:G188"/>
    <mergeCell ref="A100:C100"/>
    <mergeCell ref="A106:B106"/>
    <mergeCell ref="D106:G106"/>
    <mergeCell ref="D107:G107"/>
    <mergeCell ref="D108:G108"/>
    <mergeCell ref="AS93:AV93"/>
    <mergeCell ref="D93:G93"/>
    <mergeCell ref="A94:B94"/>
    <mergeCell ref="D94:G94"/>
    <mergeCell ref="D95:G95"/>
    <mergeCell ref="D96:G96"/>
    <mergeCell ref="D97:G97"/>
    <mergeCell ref="D98:G98"/>
    <mergeCell ref="I99:S99"/>
    <mergeCell ref="U99:AE99"/>
    <mergeCell ref="AG99:AQ99"/>
    <mergeCell ref="D39:G39"/>
    <mergeCell ref="D40:G40"/>
    <mergeCell ref="D41:G41"/>
    <mergeCell ref="A42:B42"/>
    <mergeCell ref="D42:G42"/>
    <mergeCell ref="D43:G43"/>
    <mergeCell ref="D44:G44"/>
    <mergeCell ref="A92:C92"/>
    <mergeCell ref="D92:G92"/>
    <mergeCell ref="D62:G62"/>
    <mergeCell ref="D64:G64"/>
    <mergeCell ref="D55:G55"/>
    <mergeCell ref="D58:G58"/>
    <mergeCell ref="D59:G59"/>
    <mergeCell ref="A58:B58"/>
    <mergeCell ref="D60:G60"/>
    <mergeCell ref="A61:B61"/>
    <mergeCell ref="D61:G61"/>
    <mergeCell ref="A63:B63"/>
    <mergeCell ref="D63:G63"/>
    <mergeCell ref="D66:G66"/>
    <mergeCell ref="D68:G68"/>
    <mergeCell ref="A91:C91"/>
    <mergeCell ref="D69:G69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A17:C17"/>
    <mergeCell ref="D17:G17"/>
    <mergeCell ref="D18:G18"/>
    <mergeCell ref="A19:B19"/>
    <mergeCell ref="D19:G19"/>
    <mergeCell ref="D20:G20"/>
    <mergeCell ref="D21:G21"/>
    <mergeCell ref="D22:G22"/>
    <mergeCell ref="A23:B23"/>
    <mergeCell ref="D23:G23"/>
    <mergeCell ref="AT16:AV16"/>
    <mergeCell ref="A257:C257"/>
    <mergeCell ref="D257:G257"/>
    <mergeCell ref="D258:G258"/>
    <mergeCell ref="A259:B259"/>
    <mergeCell ref="D259:G259"/>
    <mergeCell ref="D47:G47"/>
    <mergeCell ref="D48:G48"/>
    <mergeCell ref="D49:G49"/>
    <mergeCell ref="D50:G50"/>
    <mergeCell ref="D51:G51"/>
    <mergeCell ref="D52:G52"/>
    <mergeCell ref="D53:G53"/>
    <mergeCell ref="D56:G56"/>
    <mergeCell ref="D140:G140"/>
    <mergeCell ref="D141:G141"/>
    <mergeCell ref="D76:G76"/>
    <mergeCell ref="D71:G71"/>
    <mergeCell ref="D72:G72"/>
    <mergeCell ref="D73:G73"/>
    <mergeCell ref="D132:G132"/>
    <mergeCell ref="A68:B68"/>
    <mergeCell ref="D123:G123"/>
    <mergeCell ref="D254:G254"/>
    <mergeCell ref="U264:X264"/>
    <mergeCell ref="AO263:AQ263"/>
    <mergeCell ref="AO264:AQ264"/>
    <mergeCell ref="I264:L264"/>
    <mergeCell ref="Q264:S264"/>
    <mergeCell ref="U11:W11"/>
    <mergeCell ref="Y11:AE11"/>
    <mergeCell ref="AG263:AI263"/>
    <mergeCell ref="AG264:AI264"/>
    <mergeCell ref="I77:S77"/>
    <mergeCell ref="I130:S130"/>
    <mergeCell ref="I154:S154"/>
    <mergeCell ref="I163:S163"/>
    <mergeCell ref="I176:S176"/>
    <mergeCell ref="I223:S223"/>
    <mergeCell ref="U223:AE223"/>
    <mergeCell ref="U176:AE176"/>
    <mergeCell ref="U163:AE163"/>
    <mergeCell ref="U154:AE154"/>
    <mergeCell ref="U130:AE130"/>
    <mergeCell ref="U77:AE77"/>
    <mergeCell ref="AG77:AQ77"/>
    <mergeCell ref="AG223:AQ223"/>
    <mergeCell ref="AG176:AQ176"/>
    <mergeCell ref="AG7:AI7"/>
    <mergeCell ref="AJ7:AQ7"/>
    <mergeCell ref="AG11:AI11"/>
    <mergeCell ref="AK11:AQ11"/>
    <mergeCell ref="A2:S2"/>
    <mergeCell ref="A4:S4"/>
    <mergeCell ref="A274:C274"/>
    <mergeCell ref="D274:G274"/>
    <mergeCell ref="A11:G11"/>
    <mergeCell ref="D265:G265"/>
    <mergeCell ref="D202:G202"/>
    <mergeCell ref="I11:K11"/>
    <mergeCell ref="M11:S11"/>
    <mergeCell ref="A252:B252"/>
    <mergeCell ref="D228:G228"/>
    <mergeCell ref="D91:G91"/>
    <mergeCell ref="D100:G100"/>
    <mergeCell ref="D253:G253"/>
    <mergeCell ref="D101:G101"/>
    <mergeCell ref="A16:C16"/>
    <mergeCell ref="A266:C266"/>
    <mergeCell ref="D266:G266"/>
    <mergeCell ref="D267:G267"/>
    <mergeCell ref="A268:B268"/>
    <mergeCell ref="L7:S7"/>
    <mergeCell ref="A8:C9"/>
    <mergeCell ref="D8:G9"/>
    <mergeCell ref="H8:H9"/>
    <mergeCell ref="A13:G13"/>
    <mergeCell ref="A15:G15"/>
    <mergeCell ref="A270:C270"/>
    <mergeCell ref="D270:G270"/>
    <mergeCell ref="A271:C271"/>
    <mergeCell ref="D260:G260"/>
    <mergeCell ref="D261:G261"/>
    <mergeCell ref="A256:C256"/>
    <mergeCell ref="D256:G256"/>
    <mergeCell ref="D142:G142"/>
    <mergeCell ref="A144:C144"/>
    <mergeCell ref="D144:G144"/>
    <mergeCell ref="A158:B158"/>
    <mergeCell ref="A171:B171"/>
    <mergeCell ref="D171:G171"/>
    <mergeCell ref="D172:G172"/>
    <mergeCell ref="A167:B167"/>
    <mergeCell ref="D173:G173"/>
    <mergeCell ref="D174:G174"/>
    <mergeCell ref="D175:G175"/>
    <mergeCell ref="D67:G67"/>
    <mergeCell ref="A121:B121"/>
    <mergeCell ref="D271:G271"/>
    <mergeCell ref="D277:G277"/>
    <mergeCell ref="A265:C265"/>
    <mergeCell ref="D268:G268"/>
    <mergeCell ref="A269:C269"/>
    <mergeCell ref="D269:G269"/>
    <mergeCell ref="I7:K7"/>
    <mergeCell ref="A273:C273"/>
    <mergeCell ref="D273:G273"/>
    <mergeCell ref="A275:C275"/>
    <mergeCell ref="D275:G275"/>
    <mergeCell ref="A276:C276"/>
    <mergeCell ref="D276:G276"/>
    <mergeCell ref="A277:B277"/>
    <mergeCell ref="D272:G272"/>
    <mergeCell ref="D219:G219"/>
    <mergeCell ref="A220:B220"/>
    <mergeCell ref="D220:G220"/>
    <mergeCell ref="D222:G222"/>
    <mergeCell ref="D221:G221"/>
    <mergeCell ref="A217:B217"/>
    <mergeCell ref="D217:G217"/>
    <mergeCell ref="A48:B48"/>
    <mergeCell ref="A52:B52"/>
    <mergeCell ref="T8:T9"/>
    <mergeCell ref="AF8:AF9"/>
    <mergeCell ref="A202:C202"/>
    <mergeCell ref="D205:G205"/>
    <mergeCell ref="D207:G207"/>
    <mergeCell ref="D206:G206"/>
    <mergeCell ref="D203:G203"/>
    <mergeCell ref="A204:B204"/>
    <mergeCell ref="D204:G204"/>
    <mergeCell ref="D46:G46"/>
    <mergeCell ref="D138:G138"/>
    <mergeCell ref="D139:G139"/>
    <mergeCell ref="D111:G111"/>
    <mergeCell ref="D57:G57"/>
    <mergeCell ref="D16:G16"/>
    <mergeCell ref="A46:C46"/>
    <mergeCell ref="D54:G54"/>
    <mergeCell ref="A10:G10"/>
    <mergeCell ref="B12:G12"/>
    <mergeCell ref="A201:C201"/>
    <mergeCell ref="D201:G201"/>
    <mergeCell ref="A146:B146"/>
    <mergeCell ref="D294:G294"/>
    <mergeCell ref="A296:C296"/>
    <mergeCell ref="A272:B272"/>
    <mergeCell ref="D281:G281"/>
    <mergeCell ref="D296:G296"/>
    <mergeCell ref="A297:C297"/>
    <mergeCell ref="D251:G251"/>
    <mergeCell ref="A152:B152"/>
    <mergeCell ref="D152:G152"/>
    <mergeCell ref="D153:G153"/>
    <mergeCell ref="D156:G156"/>
    <mergeCell ref="D245:G245"/>
    <mergeCell ref="D240:G240"/>
    <mergeCell ref="D241:G241"/>
    <mergeCell ref="A225:C225"/>
    <mergeCell ref="D225:G225"/>
    <mergeCell ref="D226:G226"/>
    <mergeCell ref="A227:B227"/>
    <mergeCell ref="A208:B208"/>
    <mergeCell ref="D209:G209"/>
    <mergeCell ref="D208:G208"/>
    <mergeCell ref="D242:G242"/>
    <mergeCell ref="D218:G218"/>
    <mergeCell ref="A178:C178"/>
    <mergeCell ref="D297:G297"/>
    <mergeCell ref="A295:B295"/>
    <mergeCell ref="A298:C298"/>
    <mergeCell ref="A282:C282"/>
    <mergeCell ref="D282:G282"/>
    <mergeCell ref="A281:C281"/>
    <mergeCell ref="U7:W7"/>
    <mergeCell ref="X7:AE7"/>
    <mergeCell ref="D298:G298"/>
    <mergeCell ref="A293:C293"/>
    <mergeCell ref="D295:G295"/>
    <mergeCell ref="A286:C286"/>
    <mergeCell ref="A288:C288"/>
    <mergeCell ref="A289:C289"/>
    <mergeCell ref="A291:B291"/>
    <mergeCell ref="A292:C292"/>
    <mergeCell ref="D286:G286"/>
    <mergeCell ref="D292:G292"/>
    <mergeCell ref="D289:G289"/>
    <mergeCell ref="D290:G290"/>
    <mergeCell ref="D291:G291"/>
    <mergeCell ref="D288:G288"/>
    <mergeCell ref="D293:G293"/>
    <mergeCell ref="A294:C294"/>
    <mergeCell ref="A305:C305"/>
    <mergeCell ref="D305:G305"/>
    <mergeCell ref="D302:G302"/>
    <mergeCell ref="A303:B303"/>
    <mergeCell ref="D303:G303"/>
    <mergeCell ref="A304:C304"/>
    <mergeCell ref="D304:G304"/>
    <mergeCell ref="A299:C299"/>
    <mergeCell ref="D299:G299"/>
    <mergeCell ref="A300:B300"/>
    <mergeCell ref="D300:G300"/>
    <mergeCell ref="A301:C301"/>
    <mergeCell ref="D301:G301"/>
    <mergeCell ref="A280:B280"/>
    <mergeCell ref="D168:G168"/>
    <mergeCell ref="D169:G169"/>
    <mergeCell ref="D170:G170"/>
    <mergeCell ref="D157:G157"/>
    <mergeCell ref="D158:G158"/>
    <mergeCell ref="D159:G159"/>
    <mergeCell ref="D167:G167"/>
    <mergeCell ref="A278:C278"/>
    <mergeCell ref="D278:G278"/>
    <mergeCell ref="A214:B214"/>
    <mergeCell ref="D210:G210"/>
    <mergeCell ref="A241:B241"/>
    <mergeCell ref="D213:G213"/>
    <mergeCell ref="D211:G211"/>
    <mergeCell ref="D227:G227"/>
    <mergeCell ref="D250:G250"/>
    <mergeCell ref="A250:C250"/>
    <mergeCell ref="D252:G252"/>
    <mergeCell ref="D214:G214"/>
    <mergeCell ref="D215:G215"/>
    <mergeCell ref="D216:G216"/>
    <mergeCell ref="D212:G212"/>
    <mergeCell ref="D280:G280"/>
    <mergeCell ref="A79:C79"/>
    <mergeCell ref="D79:G79"/>
    <mergeCell ref="D80:G80"/>
    <mergeCell ref="A81:B81"/>
    <mergeCell ref="D81:G81"/>
    <mergeCell ref="D82:G82"/>
    <mergeCell ref="D83:G83"/>
    <mergeCell ref="D84:G84"/>
    <mergeCell ref="D279:G279"/>
    <mergeCell ref="D146:G146"/>
    <mergeCell ref="D147:G147"/>
    <mergeCell ref="D148:G148"/>
    <mergeCell ref="D149:G149"/>
    <mergeCell ref="D150:G150"/>
    <mergeCell ref="D151:G151"/>
    <mergeCell ref="A194:B194"/>
    <mergeCell ref="D194:G194"/>
    <mergeCell ref="D195:G195"/>
    <mergeCell ref="D196:G196"/>
    <mergeCell ref="A197:B197"/>
    <mergeCell ref="D197:G197"/>
    <mergeCell ref="D193:G193"/>
    <mergeCell ref="A189:C189"/>
    <mergeCell ref="D189:G189"/>
    <mergeCell ref="D70:G70"/>
    <mergeCell ref="D85:G85"/>
    <mergeCell ref="AS136:AV136"/>
    <mergeCell ref="D166:G166"/>
    <mergeCell ref="A165:C165"/>
    <mergeCell ref="D165:G165"/>
    <mergeCell ref="A156:C156"/>
    <mergeCell ref="A74:B74"/>
    <mergeCell ref="D74:G74"/>
    <mergeCell ref="D75:G75"/>
    <mergeCell ref="D118:G118"/>
    <mergeCell ref="D121:G121"/>
    <mergeCell ref="AS115:AV115"/>
    <mergeCell ref="D145:G145"/>
    <mergeCell ref="AS127:AV127"/>
    <mergeCell ref="D160:G160"/>
    <mergeCell ref="D161:G161"/>
    <mergeCell ref="D162:G162"/>
    <mergeCell ref="AS91:AV91"/>
    <mergeCell ref="A132:C132"/>
    <mergeCell ref="A134:B134"/>
    <mergeCell ref="A138:B138"/>
    <mergeCell ref="AG163:AQ163"/>
    <mergeCell ref="AG154:AQ154"/>
    <mergeCell ref="AG130:AQ130"/>
    <mergeCell ref="A85:B85"/>
    <mergeCell ref="D86:G86"/>
    <mergeCell ref="D87:G87"/>
    <mergeCell ref="D88:G88"/>
    <mergeCell ref="D89:G89"/>
    <mergeCell ref="A127:B127"/>
    <mergeCell ref="D127:G127"/>
    <mergeCell ref="D128:G128"/>
    <mergeCell ref="D129:G129"/>
    <mergeCell ref="D110:G110"/>
    <mergeCell ref="D124:G124"/>
    <mergeCell ref="D125:G125"/>
    <mergeCell ref="A116:B116"/>
    <mergeCell ref="D116:G116"/>
    <mergeCell ref="D117:G117"/>
    <mergeCell ref="A102:B102"/>
    <mergeCell ref="D102:G102"/>
    <mergeCell ref="D103:G103"/>
    <mergeCell ref="D104:G104"/>
    <mergeCell ref="D109:G109"/>
    <mergeCell ref="D133:G133"/>
    <mergeCell ref="D134:G134"/>
    <mergeCell ref="D135:G135"/>
    <mergeCell ref="D136:G136"/>
    <mergeCell ref="D137:G137"/>
    <mergeCell ref="A112:B112"/>
    <mergeCell ref="D112:G112"/>
    <mergeCell ref="D113:G113"/>
    <mergeCell ref="D126:G126"/>
    <mergeCell ref="D122:G122"/>
    <mergeCell ref="A119:B119"/>
    <mergeCell ref="D119:G119"/>
    <mergeCell ref="D120:G120"/>
    <mergeCell ref="A114:B114"/>
    <mergeCell ref="D114:G114"/>
    <mergeCell ref="D115:G115"/>
  </mergeCells>
  <conditionalFormatting sqref="I213:T213 I228:T228 I123:T123 AF123 AF228 AF213 AF125 I125:T125 T124 I222:AQ222 I62:AQ62 I113:AQ113 I127:T129 AF127:AF129 I192:AQ192">
    <cfRule type="containsBlanks" dxfId="247" priority="518">
      <formula>LEN(TRIM(I62))=0</formula>
    </cfRule>
  </conditionalFormatting>
  <conditionalFormatting sqref="I304:O305 I301:O301 I296:O299 I292:O294">
    <cfRule type="containsBlanks" dxfId="246" priority="508">
      <formula>LEN(TRIM(I292))=0</formula>
    </cfRule>
  </conditionalFormatting>
  <conditionalFormatting sqref="T292:T294 T296:T299 T301 T304:T305 AF304:AF305 AF301 AF296:AF299 AF292:AF294">
    <cfRule type="containsBlanks" dxfId="245" priority="507">
      <formula>LEN(TRIM(T292))=0</formula>
    </cfRule>
  </conditionalFormatting>
  <conditionalFormatting sqref="I281:O281 I278:O278 I273:O276 I269:O271">
    <cfRule type="containsBlanks" dxfId="244" priority="427">
      <formula>LEN(TRIM(I269))=0</formula>
    </cfRule>
  </conditionalFormatting>
  <conditionalFormatting sqref="T269:T271 T273:T276 T278 T281 AF281 AF278 AF273:AF276 AF269:AF271">
    <cfRule type="containsBlanks" dxfId="243" priority="426">
      <formula>LEN(TRIM(T269))=0</formula>
    </cfRule>
  </conditionalFormatting>
  <conditionalFormatting sqref="I282:O282">
    <cfRule type="containsBlanks" dxfId="242" priority="425">
      <formula>LEN(TRIM(I282))=0</formula>
    </cfRule>
  </conditionalFormatting>
  <conditionalFormatting sqref="T282 AF282">
    <cfRule type="containsBlanks" dxfId="241" priority="424">
      <formula>LEN(TRIM(T282))=0</formula>
    </cfRule>
  </conditionalFormatting>
  <conditionalFormatting sqref="I209:S212">
    <cfRule type="containsBlanks" dxfId="240" priority="415">
      <formula>LEN(TRIM(I209))=0</formula>
    </cfRule>
  </conditionalFormatting>
  <conditionalFormatting sqref="T209:T212 AF209:AF212">
    <cfRule type="containsBlanks" dxfId="239" priority="414">
      <formula>LEN(TRIM(T209))=0</formula>
    </cfRule>
  </conditionalFormatting>
  <conditionalFormatting sqref="I205:T207 AF205:AF207">
    <cfRule type="containsBlanks" dxfId="238" priority="416">
      <formula>LEN(TRIM(I205))=0</formula>
    </cfRule>
  </conditionalFormatting>
  <conditionalFormatting sqref="T215:T216 AF215:AF216">
    <cfRule type="containsBlanks" dxfId="237" priority="382">
      <formula>LEN(TRIM(T215))=0</formula>
    </cfRule>
  </conditionalFormatting>
  <conditionalFormatting sqref="T253 AF253">
    <cfRule type="containsBlanks" dxfId="236" priority="361">
      <formula>LEN(TRIM(T253))=0</formula>
    </cfRule>
  </conditionalFormatting>
  <conditionalFormatting sqref="I254:T254 AF254">
    <cfRule type="containsBlanks" dxfId="235" priority="369">
      <formula>LEN(TRIM(I254))=0</formula>
    </cfRule>
  </conditionalFormatting>
  <conditionalFormatting sqref="T242 AF242 AF245 T245">
    <cfRule type="containsBlanks" dxfId="234" priority="357">
      <formula>LEN(TRIM(T242))=0</formula>
    </cfRule>
  </conditionalFormatting>
  <conditionalFormatting sqref="I253:S253">
    <cfRule type="containsBlanks" dxfId="233" priority="362">
      <formula>LEN(TRIM(I253))=0</formula>
    </cfRule>
  </conditionalFormatting>
  <conditionalFormatting sqref="I215:S216">
    <cfRule type="containsBlanks" dxfId="232" priority="383">
      <formula>LEN(TRIM(I215))=0</formula>
    </cfRule>
  </conditionalFormatting>
  <conditionalFormatting sqref="I242:S242 I245:S245">
    <cfRule type="containsBlanks" dxfId="231" priority="358">
      <formula>LEN(TRIM(I242))=0</formula>
    </cfRule>
  </conditionalFormatting>
  <conditionalFormatting sqref="H13:T13 AF13">
    <cfRule type="cellIs" dxfId="230" priority="375" operator="notEqual">
      <formula>0</formula>
    </cfRule>
  </conditionalFormatting>
  <conditionalFormatting sqref="I57:T57 AF57">
    <cfRule type="containsBlanks" dxfId="229" priority="333">
      <formula>LEN(TRIM(I57))=0</formula>
    </cfRule>
  </conditionalFormatting>
  <conditionalFormatting sqref="I49:T51 AF49:AF51">
    <cfRule type="containsBlanks" dxfId="228" priority="332">
      <formula>LEN(TRIM(I49))=0</formula>
    </cfRule>
  </conditionalFormatting>
  <conditionalFormatting sqref="T70:T76 AF70:AF76">
    <cfRule type="containsBlanks" dxfId="227" priority="324">
      <formula>LEN(TRIM(T70))=0</formula>
    </cfRule>
  </conditionalFormatting>
  <conditionalFormatting sqref="I53:S54 I56:S56">
    <cfRule type="containsBlanks" dxfId="226" priority="331">
      <formula>LEN(TRIM(I53))=0</formula>
    </cfRule>
  </conditionalFormatting>
  <conditionalFormatting sqref="T53:T54 AF53:AF54 AF56 T56">
    <cfRule type="containsBlanks" dxfId="225" priority="330">
      <formula>LEN(TRIM(T53))=0</formula>
    </cfRule>
  </conditionalFormatting>
  <conditionalFormatting sqref="I69:S69">
    <cfRule type="containsBlanks" dxfId="224" priority="327">
      <formula>LEN(TRIM(I69))=0</formula>
    </cfRule>
  </conditionalFormatting>
  <conditionalFormatting sqref="T69 AF69">
    <cfRule type="containsBlanks" dxfId="223" priority="326">
      <formula>LEN(TRIM(T69))=0</formula>
    </cfRule>
  </conditionalFormatting>
  <conditionalFormatting sqref="I70:S76">
    <cfRule type="containsBlanks" dxfId="222" priority="325">
      <formula>LEN(TRIM(I70))=0</formula>
    </cfRule>
  </conditionalFormatting>
  <conditionalFormatting sqref="A11 H11">
    <cfRule type="cellIs" dxfId="221" priority="314" operator="notEqual">
      <formula>0</formula>
    </cfRule>
  </conditionalFormatting>
  <conditionalFormatting sqref="H13:T13 AF13">
    <cfRule type="notContainsBlanks" dxfId="220" priority="313">
      <formula>LEN(TRIM(H13))&gt;0</formula>
    </cfRule>
  </conditionalFormatting>
  <conditionalFormatting sqref="T107:T109 AF107:AF109">
    <cfRule type="containsBlanks" dxfId="219" priority="294">
      <formula>LEN(TRIM(T107))=0</formula>
    </cfRule>
  </conditionalFormatting>
  <conditionalFormatting sqref="I107:S109">
    <cfRule type="containsBlanks" dxfId="218" priority="295">
      <formula>LEN(TRIM(I107))=0</formula>
    </cfRule>
  </conditionalFormatting>
  <conditionalFormatting sqref="I111:T111 AF111">
    <cfRule type="containsBlanks" dxfId="217" priority="297">
      <formula>LEN(TRIM(I111))=0</formula>
    </cfRule>
  </conditionalFormatting>
  <conditionalFormatting sqref="T110 AF110">
    <cfRule type="containsBlanks" dxfId="216" priority="288">
      <formula>LEN(TRIM(T110))=0</formula>
    </cfRule>
  </conditionalFormatting>
  <conditionalFormatting sqref="I110:S110">
    <cfRule type="containsBlanks" dxfId="215" priority="289">
      <formula>LEN(TRIM(I110))=0</formula>
    </cfRule>
  </conditionalFormatting>
  <conditionalFormatting sqref="I142:T142 AF142">
    <cfRule type="containsBlanks" dxfId="214" priority="287">
      <formula>LEN(TRIM(I142))=0</formula>
    </cfRule>
  </conditionalFormatting>
  <conditionalFormatting sqref="I135:T137 AF135:AF137">
    <cfRule type="containsBlanks" dxfId="213" priority="286">
      <formula>LEN(TRIM(I135))=0</formula>
    </cfRule>
  </conditionalFormatting>
  <conditionalFormatting sqref="I139:S141">
    <cfRule type="containsBlanks" dxfId="212" priority="285">
      <formula>LEN(TRIM(I139))=0</formula>
    </cfRule>
  </conditionalFormatting>
  <conditionalFormatting sqref="T139:T141 AF139:AF141">
    <cfRule type="containsBlanks" dxfId="211" priority="284">
      <formula>LEN(TRIM(T139))=0</formula>
    </cfRule>
  </conditionalFormatting>
  <conditionalFormatting sqref="I150:T150 AF150">
    <cfRule type="containsBlanks" dxfId="210" priority="283">
      <formula>LEN(TRIM(I150))=0</formula>
    </cfRule>
  </conditionalFormatting>
  <conditionalFormatting sqref="I162:T162 AF162">
    <cfRule type="containsBlanks" dxfId="209" priority="275">
      <formula>LEN(TRIM(I162))=0</formula>
    </cfRule>
  </conditionalFormatting>
  <conditionalFormatting sqref="T153 AF153">
    <cfRule type="containsBlanks" dxfId="208" priority="276">
      <formula>LEN(TRIM(T153))=0</formula>
    </cfRule>
  </conditionalFormatting>
  <conditionalFormatting sqref="I147:S149">
    <cfRule type="containsBlanks" dxfId="207" priority="281">
      <formula>LEN(TRIM(I147))=0</formula>
    </cfRule>
  </conditionalFormatting>
  <conditionalFormatting sqref="T147:T149 AF147:AF149">
    <cfRule type="containsBlanks" dxfId="206" priority="280">
      <formula>LEN(TRIM(T147))=0</formula>
    </cfRule>
  </conditionalFormatting>
  <conditionalFormatting sqref="I175:T175 AF175">
    <cfRule type="containsBlanks" dxfId="205" priority="272">
      <formula>LEN(TRIM(I175))=0</formula>
    </cfRule>
  </conditionalFormatting>
  <conditionalFormatting sqref="I153:S153">
    <cfRule type="containsBlanks" dxfId="204" priority="277">
      <formula>LEN(TRIM(I153))=0</formula>
    </cfRule>
  </conditionalFormatting>
  <conditionalFormatting sqref="I168:T170 AF168:AF170">
    <cfRule type="containsBlanks" dxfId="203" priority="271">
      <formula>LEN(TRIM(I168))=0</formula>
    </cfRule>
  </conditionalFormatting>
  <conditionalFormatting sqref="I159:S161">
    <cfRule type="containsBlanks" dxfId="202" priority="274">
      <formula>LEN(TRIM(I159))=0</formula>
    </cfRule>
  </conditionalFormatting>
  <conditionalFormatting sqref="T159:T161 AF159:AF161">
    <cfRule type="containsBlanks" dxfId="201" priority="273">
      <formula>LEN(TRIM(T159))=0</formula>
    </cfRule>
  </conditionalFormatting>
  <conditionalFormatting sqref="I172:S174">
    <cfRule type="containsBlanks" dxfId="200" priority="270">
      <formula>LEN(TRIM(I172))=0</formula>
    </cfRule>
  </conditionalFormatting>
  <conditionalFormatting sqref="T172:T174 AF172:AF174">
    <cfRule type="containsBlanks" dxfId="199" priority="269">
      <formula>LEN(TRIM(T172))=0</formula>
    </cfRule>
  </conditionalFormatting>
  <conditionalFormatting sqref="U213:AE213 U228:AE228 U123:AE123 U125:AE125 U127:AE129">
    <cfRule type="containsBlanks" dxfId="198" priority="268">
      <formula>LEN(TRIM(U123))=0</formula>
    </cfRule>
  </conditionalFormatting>
  <conditionalFormatting sqref="U304:AE305 U301:AE301 U296:AE299 U292:AE294">
    <cfRule type="containsBlanks" dxfId="197" priority="267">
      <formula>LEN(TRIM(U292))=0</formula>
    </cfRule>
  </conditionalFormatting>
  <conditionalFormatting sqref="U281:AE281 U278:AE278 U273:AE276 U269:AE271">
    <cfRule type="containsBlanks" dxfId="196" priority="266">
      <formula>LEN(TRIM(U269))=0</formula>
    </cfRule>
  </conditionalFormatting>
  <conditionalFormatting sqref="U282:AE282">
    <cfRule type="containsBlanks" dxfId="195" priority="265">
      <formula>LEN(TRIM(U282))=0</formula>
    </cfRule>
  </conditionalFormatting>
  <conditionalFormatting sqref="U209:AE212">
    <cfRule type="containsBlanks" dxfId="194" priority="263">
      <formula>LEN(TRIM(U209))=0</formula>
    </cfRule>
  </conditionalFormatting>
  <conditionalFormatting sqref="U205:AE207">
    <cfRule type="containsBlanks" dxfId="193" priority="264">
      <formula>LEN(TRIM(U205))=0</formula>
    </cfRule>
  </conditionalFormatting>
  <conditionalFormatting sqref="U254:AE254">
    <cfRule type="containsBlanks" dxfId="192" priority="260">
      <formula>LEN(TRIM(U254))=0</formula>
    </cfRule>
  </conditionalFormatting>
  <conditionalFormatting sqref="U253:AE253">
    <cfRule type="containsBlanks" dxfId="191" priority="259">
      <formula>LEN(TRIM(U253))=0</formula>
    </cfRule>
  </conditionalFormatting>
  <conditionalFormatting sqref="U215:AE216">
    <cfRule type="containsBlanks" dxfId="190" priority="262">
      <formula>LEN(TRIM(U215))=0</formula>
    </cfRule>
  </conditionalFormatting>
  <conditionalFormatting sqref="U242:AE242 U245:AE245">
    <cfRule type="containsBlanks" dxfId="189" priority="258">
      <formula>LEN(TRIM(U242))=0</formula>
    </cfRule>
  </conditionalFormatting>
  <conditionalFormatting sqref="U13:AE13">
    <cfRule type="cellIs" dxfId="188" priority="261" operator="notEqual">
      <formula>0</formula>
    </cfRule>
  </conditionalFormatting>
  <conditionalFormatting sqref="U57:AE57">
    <cfRule type="containsBlanks" dxfId="187" priority="257">
      <formula>LEN(TRIM(U57))=0</formula>
    </cfRule>
  </conditionalFormatting>
  <conditionalFormatting sqref="U49:AE51">
    <cfRule type="containsBlanks" dxfId="186" priority="256">
      <formula>LEN(TRIM(U49))=0</formula>
    </cfRule>
  </conditionalFormatting>
  <conditionalFormatting sqref="U53:AE54 U56:AE56">
    <cfRule type="containsBlanks" dxfId="185" priority="255">
      <formula>LEN(TRIM(U53))=0</formula>
    </cfRule>
  </conditionalFormatting>
  <conditionalFormatting sqref="U69:AE69">
    <cfRule type="containsBlanks" dxfId="184" priority="254">
      <formula>LEN(TRIM(U69))=0</formula>
    </cfRule>
  </conditionalFormatting>
  <conditionalFormatting sqref="U70:AE76">
    <cfRule type="containsBlanks" dxfId="183" priority="253">
      <formula>LEN(TRIM(U70))=0</formula>
    </cfRule>
  </conditionalFormatting>
  <conditionalFormatting sqref="U13:AE13">
    <cfRule type="notContainsBlanks" dxfId="182" priority="252">
      <formula>LEN(TRIM(U13))&gt;0</formula>
    </cfRule>
  </conditionalFormatting>
  <conditionalFormatting sqref="U142:AE142">
    <cfRule type="containsBlanks" dxfId="181" priority="245">
      <formula>LEN(TRIM(U142))=0</formula>
    </cfRule>
  </conditionalFormatting>
  <conditionalFormatting sqref="U107:AE109">
    <cfRule type="containsBlanks" dxfId="180" priority="247">
      <formula>LEN(TRIM(U107))=0</formula>
    </cfRule>
  </conditionalFormatting>
  <conditionalFormatting sqref="U110:AE110">
    <cfRule type="containsBlanks" dxfId="179" priority="246">
      <formula>LEN(TRIM(U110))=0</formula>
    </cfRule>
  </conditionalFormatting>
  <conditionalFormatting sqref="U111:AE111">
    <cfRule type="containsBlanks" dxfId="178" priority="248">
      <formula>LEN(TRIM(U111))=0</formula>
    </cfRule>
  </conditionalFormatting>
  <conditionalFormatting sqref="U135:AE137">
    <cfRule type="containsBlanks" dxfId="177" priority="244">
      <formula>LEN(TRIM(U135))=0</formula>
    </cfRule>
  </conditionalFormatting>
  <conditionalFormatting sqref="U139:AE141">
    <cfRule type="containsBlanks" dxfId="176" priority="243">
      <formula>LEN(TRIM(U139))=0</formula>
    </cfRule>
  </conditionalFormatting>
  <conditionalFormatting sqref="U150:AE150">
    <cfRule type="containsBlanks" dxfId="175" priority="242">
      <formula>LEN(TRIM(U150))=0</formula>
    </cfRule>
  </conditionalFormatting>
  <conditionalFormatting sqref="U162:AE162">
    <cfRule type="containsBlanks" dxfId="174" priority="239">
      <formula>LEN(TRIM(U162))=0</formula>
    </cfRule>
  </conditionalFormatting>
  <conditionalFormatting sqref="U147:AE149">
    <cfRule type="containsBlanks" dxfId="173" priority="241">
      <formula>LEN(TRIM(U147))=0</formula>
    </cfRule>
  </conditionalFormatting>
  <conditionalFormatting sqref="U175:AE175">
    <cfRule type="containsBlanks" dxfId="172" priority="237">
      <formula>LEN(TRIM(U175))=0</formula>
    </cfRule>
  </conditionalFormatting>
  <conditionalFormatting sqref="U153:AE153">
    <cfRule type="containsBlanks" dxfId="171" priority="240">
      <formula>LEN(TRIM(U153))=0</formula>
    </cfRule>
  </conditionalFormatting>
  <conditionalFormatting sqref="U168:AE170">
    <cfRule type="containsBlanks" dxfId="170" priority="236">
      <formula>LEN(TRIM(U168))=0</formula>
    </cfRule>
  </conditionalFormatting>
  <conditionalFormatting sqref="U159:AE161">
    <cfRule type="containsBlanks" dxfId="169" priority="238">
      <formula>LEN(TRIM(U159))=0</formula>
    </cfRule>
  </conditionalFormatting>
  <conditionalFormatting sqref="U172:AE174">
    <cfRule type="containsBlanks" dxfId="168" priority="235">
      <formula>LEN(TRIM(U172))=0</formula>
    </cfRule>
  </conditionalFormatting>
  <conditionalFormatting sqref="AG213:AQ213 AG228:AQ228 AG123:AQ123 AG125:AQ125 AG127:AQ129">
    <cfRule type="containsBlanks" dxfId="167" priority="234">
      <formula>LEN(TRIM(AG123))=0</formula>
    </cfRule>
  </conditionalFormatting>
  <conditionalFormatting sqref="AG304:AQ305 AG301:AQ301 AG296:AQ299 AG292:AQ294">
    <cfRule type="containsBlanks" dxfId="166" priority="233">
      <formula>LEN(TRIM(AG292))=0</formula>
    </cfRule>
  </conditionalFormatting>
  <conditionalFormatting sqref="AG281:AQ281 AG278:AQ278 AG273:AQ276 AG269:AQ271">
    <cfRule type="containsBlanks" dxfId="165" priority="232">
      <formula>LEN(TRIM(AG269))=0</formula>
    </cfRule>
  </conditionalFormatting>
  <conditionalFormatting sqref="AG282:AQ282">
    <cfRule type="containsBlanks" dxfId="164" priority="231">
      <formula>LEN(TRIM(AG282))=0</formula>
    </cfRule>
  </conditionalFormatting>
  <conditionalFormatting sqref="AG209:AQ212">
    <cfRule type="containsBlanks" dxfId="163" priority="229">
      <formula>LEN(TRIM(AG209))=0</formula>
    </cfRule>
  </conditionalFormatting>
  <conditionalFormatting sqref="AG205:AQ207">
    <cfRule type="containsBlanks" dxfId="162" priority="230">
      <formula>LEN(TRIM(AG205))=0</formula>
    </cfRule>
  </conditionalFormatting>
  <conditionalFormatting sqref="AG254:AQ254">
    <cfRule type="containsBlanks" dxfId="161" priority="226">
      <formula>LEN(TRIM(AG254))=0</formula>
    </cfRule>
  </conditionalFormatting>
  <conditionalFormatting sqref="AG253:AQ253">
    <cfRule type="containsBlanks" dxfId="160" priority="225">
      <formula>LEN(TRIM(AG253))=0</formula>
    </cfRule>
  </conditionalFormatting>
  <conditionalFormatting sqref="AG215:AQ216">
    <cfRule type="containsBlanks" dxfId="159" priority="228">
      <formula>LEN(TRIM(AG215))=0</formula>
    </cfRule>
  </conditionalFormatting>
  <conditionalFormatting sqref="AG242:AQ242 AG245:AQ245">
    <cfRule type="containsBlanks" dxfId="158" priority="224">
      <formula>LEN(TRIM(AG242))=0</formula>
    </cfRule>
  </conditionalFormatting>
  <conditionalFormatting sqref="AG13:AQ13">
    <cfRule type="cellIs" dxfId="157" priority="227" operator="notEqual">
      <formula>0</formula>
    </cfRule>
  </conditionalFormatting>
  <conditionalFormatting sqref="AG57:AQ57">
    <cfRule type="containsBlanks" dxfId="156" priority="223">
      <formula>LEN(TRIM(AG57))=0</formula>
    </cfRule>
  </conditionalFormatting>
  <conditionalFormatting sqref="AG49:AQ51">
    <cfRule type="containsBlanks" dxfId="155" priority="222">
      <formula>LEN(TRIM(AG49))=0</formula>
    </cfRule>
  </conditionalFormatting>
  <conditionalFormatting sqref="AG53:AQ54 AG56:AQ56">
    <cfRule type="containsBlanks" dxfId="154" priority="221">
      <formula>LEN(TRIM(AG53))=0</formula>
    </cfRule>
  </conditionalFormatting>
  <conditionalFormatting sqref="AG69:AQ69">
    <cfRule type="containsBlanks" dxfId="153" priority="220">
      <formula>LEN(TRIM(AG69))=0</formula>
    </cfRule>
  </conditionalFormatting>
  <conditionalFormatting sqref="AG70:AQ76">
    <cfRule type="containsBlanks" dxfId="152" priority="219">
      <formula>LEN(TRIM(AG70))=0</formula>
    </cfRule>
  </conditionalFormatting>
  <conditionalFormatting sqref="AG13:AQ13">
    <cfRule type="notContainsBlanks" dxfId="151" priority="218">
      <formula>LEN(TRIM(AG13))&gt;0</formula>
    </cfRule>
  </conditionalFormatting>
  <conditionalFormatting sqref="AG142:AQ142">
    <cfRule type="containsBlanks" dxfId="150" priority="211">
      <formula>LEN(TRIM(AG142))=0</formula>
    </cfRule>
  </conditionalFormatting>
  <conditionalFormatting sqref="AG107:AQ109">
    <cfRule type="containsBlanks" dxfId="149" priority="213">
      <formula>LEN(TRIM(AG107))=0</formula>
    </cfRule>
  </conditionalFormatting>
  <conditionalFormatting sqref="AG110:AQ110">
    <cfRule type="containsBlanks" dxfId="148" priority="212">
      <formula>LEN(TRIM(AG110))=0</formula>
    </cfRule>
  </conditionalFormatting>
  <conditionalFormatting sqref="AG111:AQ111">
    <cfRule type="containsBlanks" dxfId="147" priority="214">
      <formula>LEN(TRIM(AG111))=0</formula>
    </cfRule>
  </conditionalFormatting>
  <conditionalFormatting sqref="AG135:AQ137">
    <cfRule type="containsBlanks" dxfId="146" priority="210">
      <formula>LEN(TRIM(AG135))=0</formula>
    </cfRule>
  </conditionalFormatting>
  <conditionalFormatting sqref="AG139:AQ141">
    <cfRule type="containsBlanks" dxfId="145" priority="209">
      <formula>LEN(TRIM(AG139))=0</formula>
    </cfRule>
  </conditionalFormatting>
  <conditionalFormatting sqref="AG150:AQ150">
    <cfRule type="containsBlanks" dxfId="144" priority="208">
      <formula>LEN(TRIM(AG150))=0</formula>
    </cfRule>
  </conditionalFormatting>
  <conditionalFormatting sqref="AG162:AQ162">
    <cfRule type="containsBlanks" dxfId="143" priority="205">
      <formula>LEN(TRIM(AG162))=0</formula>
    </cfRule>
  </conditionalFormatting>
  <conditionalFormatting sqref="AG147:AQ149">
    <cfRule type="containsBlanks" dxfId="142" priority="207">
      <formula>LEN(TRIM(AG147))=0</formula>
    </cfRule>
  </conditionalFormatting>
  <conditionalFormatting sqref="AG175:AQ175">
    <cfRule type="containsBlanks" dxfId="141" priority="203">
      <formula>LEN(TRIM(AG175))=0</formula>
    </cfRule>
  </conditionalFormatting>
  <conditionalFormatting sqref="AG153:AQ153">
    <cfRule type="containsBlanks" dxfId="140" priority="206">
      <formula>LEN(TRIM(AG153))=0</formula>
    </cfRule>
  </conditionalFormatting>
  <conditionalFormatting sqref="AG168:AQ170">
    <cfRule type="containsBlanks" dxfId="139" priority="202">
      <formula>LEN(TRIM(AG168))=0</formula>
    </cfRule>
  </conditionalFormatting>
  <conditionalFormatting sqref="AG159:AQ161">
    <cfRule type="containsBlanks" dxfId="138" priority="204">
      <formula>LEN(TRIM(AG159))=0</formula>
    </cfRule>
  </conditionalFormatting>
  <conditionalFormatting sqref="AG172:AQ174">
    <cfRule type="containsBlanks" dxfId="137" priority="201">
      <formula>LEN(TRIM(AG172))=0</formula>
    </cfRule>
  </conditionalFormatting>
  <conditionalFormatting sqref="I260:J260">
    <cfRule type="containsBlanks" dxfId="136" priority="198">
      <formula>LEN(TRIM(I260))=0</formula>
    </cfRule>
  </conditionalFormatting>
  <conditionalFormatting sqref="I261:S261">
    <cfRule type="containsBlanks" dxfId="135" priority="194">
      <formula>LEN(TRIM(I261))=0</formula>
    </cfRule>
  </conditionalFormatting>
  <conditionalFormatting sqref="H261 T261 AF261">
    <cfRule type="containsBlanks" dxfId="134" priority="195">
      <formula>LEN(TRIM(H261))=0</formula>
    </cfRule>
  </conditionalFormatting>
  <conditionalFormatting sqref="H260 T260 AF260">
    <cfRule type="containsBlanks" dxfId="133" priority="197">
      <formula>LEN(TRIM(H260))=0</formula>
    </cfRule>
  </conditionalFormatting>
  <conditionalFormatting sqref="K260:S260">
    <cfRule type="containsBlanks" dxfId="132" priority="196">
      <formula>LEN(TRIM(K260))=0</formula>
    </cfRule>
  </conditionalFormatting>
  <conditionalFormatting sqref="U261:AE261">
    <cfRule type="containsBlanks" dxfId="131" priority="191">
      <formula>LEN(TRIM(U261))=0</formula>
    </cfRule>
  </conditionalFormatting>
  <conditionalFormatting sqref="U260:V260">
    <cfRule type="containsBlanks" dxfId="130" priority="193">
      <formula>LEN(TRIM(U260))=0</formula>
    </cfRule>
  </conditionalFormatting>
  <conditionalFormatting sqref="W260:AE260">
    <cfRule type="containsBlanks" dxfId="129" priority="192">
      <formula>LEN(TRIM(W260))=0</formula>
    </cfRule>
  </conditionalFormatting>
  <conditionalFormatting sqref="AG261:AQ261">
    <cfRule type="containsBlanks" dxfId="128" priority="188">
      <formula>LEN(TRIM(AG261))=0</formula>
    </cfRule>
  </conditionalFormatting>
  <conditionalFormatting sqref="AG260:AH260">
    <cfRule type="containsBlanks" dxfId="127" priority="190">
      <formula>LEN(TRIM(AG260))=0</formula>
    </cfRule>
  </conditionalFormatting>
  <conditionalFormatting sqref="AI260:AQ260">
    <cfRule type="containsBlanks" dxfId="126" priority="189">
      <formula>LEN(TRIM(AI260))=0</formula>
    </cfRule>
  </conditionalFormatting>
  <conditionalFormatting sqref="T117 AF117">
    <cfRule type="containsBlanks" dxfId="125" priority="186">
      <formula>LEN(TRIM(T117))=0</formula>
    </cfRule>
  </conditionalFormatting>
  <conditionalFormatting sqref="I117:S117">
    <cfRule type="containsBlanks" dxfId="124" priority="187">
      <formula>LEN(TRIM(I117))=0</formula>
    </cfRule>
  </conditionalFormatting>
  <conditionalFormatting sqref="U117:AE117">
    <cfRule type="containsBlanks" dxfId="123" priority="185">
      <formula>LEN(TRIM(U117))=0</formula>
    </cfRule>
  </conditionalFormatting>
  <conditionalFormatting sqref="AG117:AQ117">
    <cfRule type="containsBlanks" dxfId="122" priority="184">
      <formula>LEN(TRIM(AG117))=0</formula>
    </cfRule>
  </conditionalFormatting>
  <conditionalFormatting sqref="I89:T89 AF89">
    <cfRule type="containsBlanks" dxfId="121" priority="183">
      <formula>LEN(TRIM(I89))=0</formula>
    </cfRule>
  </conditionalFormatting>
  <conditionalFormatting sqref="I82:T84 AF82:AF84">
    <cfRule type="containsBlanks" dxfId="120" priority="182">
      <formula>LEN(TRIM(I82))=0</formula>
    </cfRule>
  </conditionalFormatting>
  <conditionalFormatting sqref="I86:S88">
    <cfRule type="containsBlanks" dxfId="119" priority="181">
      <formula>LEN(TRIM(I86))=0</formula>
    </cfRule>
  </conditionalFormatting>
  <conditionalFormatting sqref="T86:T88 AF86:AF88">
    <cfRule type="containsBlanks" dxfId="118" priority="180">
      <formula>LEN(TRIM(T86))=0</formula>
    </cfRule>
  </conditionalFormatting>
  <conditionalFormatting sqref="U89:AE89">
    <cfRule type="containsBlanks" dxfId="117" priority="175">
      <formula>LEN(TRIM(U89))=0</formula>
    </cfRule>
  </conditionalFormatting>
  <conditionalFormatting sqref="U82:AE84">
    <cfRule type="containsBlanks" dxfId="116" priority="174">
      <formula>LEN(TRIM(U82))=0</formula>
    </cfRule>
  </conditionalFormatting>
  <conditionalFormatting sqref="U86:AE88">
    <cfRule type="containsBlanks" dxfId="115" priority="173">
      <formula>LEN(TRIM(U86))=0</formula>
    </cfRule>
  </conditionalFormatting>
  <conditionalFormatting sqref="AG89:AQ89">
    <cfRule type="containsBlanks" dxfId="114" priority="170">
      <formula>LEN(TRIM(AG89))=0</formula>
    </cfRule>
  </conditionalFormatting>
  <conditionalFormatting sqref="AG82:AQ84">
    <cfRule type="containsBlanks" dxfId="113" priority="169">
      <formula>LEN(TRIM(AG82))=0</formula>
    </cfRule>
  </conditionalFormatting>
  <conditionalFormatting sqref="AG86:AQ88">
    <cfRule type="containsBlanks" dxfId="112" priority="168">
      <formula>LEN(TRIM(AG86))=0</formula>
    </cfRule>
  </conditionalFormatting>
  <conditionalFormatting sqref="I66:S66">
    <cfRule type="containsBlanks" dxfId="111" priority="165">
      <formula>LEN(TRIM(I66))=0</formula>
    </cfRule>
  </conditionalFormatting>
  <conditionalFormatting sqref="T66 AF66">
    <cfRule type="containsBlanks" dxfId="110" priority="164">
      <formula>LEN(TRIM(T66))=0</formula>
    </cfRule>
  </conditionalFormatting>
  <conditionalFormatting sqref="U66:AE66">
    <cfRule type="containsBlanks" dxfId="109" priority="161">
      <formula>LEN(TRIM(U66))=0</formula>
    </cfRule>
  </conditionalFormatting>
  <conditionalFormatting sqref="AG66:AQ66">
    <cfRule type="containsBlanks" dxfId="108" priority="160">
      <formula>LEN(TRIM(AG66))=0</formula>
    </cfRule>
  </conditionalFormatting>
  <conditionalFormatting sqref="I124:S124 AF124">
    <cfRule type="containsBlanks" dxfId="107" priority="159">
      <formula>LEN(TRIM(I124))=0</formula>
    </cfRule>
  </conditionalFormatting>
  <conditionalFormatting sqref="U124:AE124">
    <cfRule type="containsBlanks" dxfId="106" priority="158">
      <formula>LEN(TRIM(U124))=0</formula>
    </cfRule>
  </conditionalFormatting>
  <conditionalFormatting sqref="AG124:AQ124">
    <cfRule type="containsBlanks" dxfId="105" priority="157">
      <formula>LEN(TRIM(AG124))=0</formula>
    </cfRule>
  </conditionalFormatting>
  <conditionalFormatting sqref="AG264:AI264 AO264:AQ264">
    <cfRule type="containsText" dxfId="104" priority="148" operator="containsText" text="Ime i prezime, funkcija">
      <formula>NOT(ISERROR(SEARCH("Ime i prezime, funkcija",AG264)))</formula>
    </cfRule>
  </conditionalFormatting>
  <conditionalFormatting sqref="I55:S55">
    <cfRule type="containsBlanks" dxfId="103" priority="147">
      <formula>LEN(TRIM(I55))=0</formula>
    </cfRule>
  </conditionalFormatting>
  <conditionalFormatting sqref="AF55 T55">
    <cfRule type="containsBlanks" dxfId="102" priority="146">
      <formula>LEN(TRIM(T55))=0</formula>
    </cfRule>
  </conditionalFormatting>
  <conditionalFormatting sqref="U55:AE55">
    <cfRule type="containsBlanks" dxfId="101" priority="145">
      <formula>LEN(TRIM(U55))=0</formula>
    </cfRule>
  </conditionalFormatting>
  <conditionalFormatting sqref="AG55:AQ55">
    <cfRule type="containsBlanks" dxfId="100" priority="144">
      <formula>LEN(TRIM(AG55))=0</formula>
    </cfRule>
  </conditionalFormatting>
  <conditionalFormatting sqref="T59:T60 AF59:AF60">
    <cfRule type="containsBlanks" dxfId="99" priority="142">
      <formula>LEN(TRIM(T59))=0</formula>
    </cfRule>
  </conditionalFormatting>
  <conditionalFormatting sqref="I59:S60">
    <cfRule type="containsBlanks" dxfId="98" priority="143">
      <formula>LEN(TRIM(I59))=0</formula>
    </cfRule>
  </conditionalFormatting>
  <conditionalFormatting sqref="U59:AE60">
    <cfRule type="containsBlanks" dxfId="97" priority="141">
      <formula>LEN(TRIM(U59))=0</formula>
    </cfRule>
  </conditionalFormatting>
  <conditionalFormatting sqref="AG59:AQ60">
    <cfRule type="containsBlanks" dxfId="96" priority="140">
      <formula>LEN(TRIM(AG59))=0</formula>
    </cfRule>
  </conditionalFormatting>
  <conditionalFormatting sqref="I64:S64">
    <cfRule type="containsBlanks" dxfId="95" priority="135">
      <formula>LEN(TRIM(I64))=0</formula>
    </cfRule>
  </conditionalFormatting>
  <conditionalFormatting sqref="T64 AF64">
    <cfRule type="containsBlanks" dxfId="94" priority="134">
      <formula>LEN(TRIM(T64))=0</formula>
    </cfRule>
  </conditionalFormatting>
  <conditionalFormatting sqref="U64:AE64">
    <cfRule type="containsBlanks" dxfId="93" priority="133">
      <formula>LEN(TRIM(U64))=0</formula>
    </cfRule>
  </conditionalFormatting>
  <conditionalFormatting sqref="AG64:AQ64">
    <cfRule type="containsBlanks" dxfId="92" priority="132">
      <formula>LEN(TRIM(AG64))=0</formula>
    </cfRule>
  </conditionalFormatting>
  <conditionalFormatting sqref="T126 AF126">
    <cfRule type="containsBlanks" dxfId="91" priority="126">
      <formula>LEN(TRIM(T126))=0</formula>
    </cfRule>
  </conditionalFormatting>
  <conditionalFormatting sqref="I126:S126">
    <cfRule type="containsBlanks" dxfId="90" priority="127">
      <formula>LEN(TRIM(I126))=0</formula>
    </cfRule>
  </conditionalFormatting>
  <conditionalFormatting sqref="U126:AE126">
    <cfRule type="containsBlanks" dxfId="89" priority="125">
      <formula>LEN(TRIM(U126))=0</formula>
    </cfRule>
  </conditionalFormatting>
  <conditionalFormatting sqref="AG126:AQ126">
    <cfRule type="containsBlanks" dxfId="88" priority="124">
      <formula>LEN(TRIM(AG126))=0</formula>
    </cfRule>
  </conditionalFormatting>
  <conditionalFormatting sqref="I122:S122">
    <cfRule type="containsBlanks" dxfId="87" priority="123">
      <formula>LEN(TRIM(I122))=0</formula>
    </cfRule>
  </conditionalFormatting>
  <conditionalFormatting sqref="T122 AF122">
    <cfRule type="containsBlanks" dxfId="86" priority="122">
      <formula>LEN(TRIM(T122))=0</formula>
    </cfRule>
  </conditionalFormatting>
  <conditionalFormatting sqref="U122:AE122">
    <cfRule type="containsBlanks" dxfId="85" priority="121">
      <formula>LEN(TRIM(U122))=0</formula>
    </cfRule>
  </conditionalFormatting>
  <conditionalFormatting sqref="AG122:AQ122">
    <cfRule type="containsBlanks" dxfId="84" priority="120">
      <formula>LEN(TRIM(AG122))=0</formula>
    </cfRule>
  </conditionalFormatting>
  <conditionalFormatting sqref="I120:S120">
    <cfRule type="containsBlanks" dxfId="83" priority="119">
      <formula>LEN(TRIM(I120))=0</formula>
    </cfRule>
  </conditionalFormatting>
  <conditionalFormatting sqref="T120 AF120">
    <cfRule type="containsBlanks" dxfId="82" priority="118">
      <formula>LEN(TRIM(T120))=0</formula>
    </cfRule>
  </conditionalFormatting>
  <conditionalFormatting sqref="U120:AE120">
    <cfRule type="containsBlanks" dxfId="81" priority="117">
      <formula>LEN(TRIM(U120))=0</formula>
    </cfRule>
  </conditionalFormatting>
  <conditionalFormatting sqref="AG120:AQ120">
    <cfRule type="containsBlanks" dxfId="80" priority="116">
      <formula>LEN(TRIM(AG120))=0</formula>
    </cfRule>
  </conditionalFormatting>
  <conditionalFormatting sqref="T115 AF115">
    <cfRule type="containsBlanks" dxfId="79" priority="114">
      <formula>LEN(TRIM(T115))=0</formula>
    </cfRule>
  </conditionalFormatting>
  <conditionalFormatting sqref="I115:S115">
    <cfRule type="containsBlanks" dxfId="78" priority="115">
      <formula>LEN(TRIM(I115))=0</formula>
    </cfRule>
  </conditionalFormatting>
  <conditionalFormatting sqref="U115:AE115">
    <cfRule type="containsBlanks" dxfId="77" priority="113">
      <formula>LEN(TRIM(U115))=0</formula>
    </cfRule>
  </conditionalFormatting>
  <conditionalFormatting sqref="AG115:AQ115">
    <cfRule type="containsBlanks" dxfId="76" priority="112">
      <formula>LEN(TRIM(AG115))=0</formula>
    </cfRule>
  </conditionalFormatting>
  <conditionalFormatting sqref="I221:T221 AF221">
    <cfRule type="containsBlanks" dxfId="75" priority="111">
      <formula>LEN(TRIM(I221))=0</formula>
    </cfRule>
  </conditionalFormatting>
  <conditionalFormatting sqref="U221:AE221">
    <cfRule type="containsBlanks" dxfId="74" priority="110">
      <formula>LEN(TRIM(U221))=0</formula>
    </cfRule>
  </conditionalFormatting>
  <conditionalFormatting sqref="AG221:AQ221">
    <cfRule type="containsBlanks" dxfId="73" priority="109">
      <formula>LEN(TRIM(AG221))=0</formula>
    </cfRule>
  </conditionalFormatting>
  <conditionalFormatting sqref="T218 AF218">
    <cfRule type="containsBlanks" dxfId="72" priority="107">
      <formula>LEN(TRIM(T218))=0</formula>
    </cfRule>
  </conditionalFormatting>
  <conditionalFormatting sqref="I218:S218">
    <cfRule type="containsBlanks" dxfId="71" priority="108">
      <formula>LEN(TRIM(I218))=0</formula>
    </cfRule>
  </conditionalFormatting>
  <conditionalFormatting sqref="U218:AE218">
    <cfRule type="containsBlanks" dxfId="70" priority="106">
      <formula>LEN(TRIM(U218))=0</formula>
    </cfRule>
  </conditionalFormatting>
  <conditionalFormatting sqref="AG218:AQ218">
    <cfRule type="containsBlanks" dxfId="69" priority="105">
      <formula>LEN(TRIM(AG218))=0</formula>
    </cfRule>
  </conditionalFormatting>
  <conditionalFormatting sqref="T49:AQ51 T53:AQ57 T59:AQ60 T62:AQ62 T64:AQ64 T69:AQ73 T75:AQ76 T82:AQ84 T86:AQ89 T66:AQ66 T192:AQ192">
    <cfRule type="notContainsBlanks" dxfId="68" priority="104">
      <formula>LEN(TRIM(T49))&gt;0</formula>
    </cfRule>
  </conditionalFormatting>
  <conditionalFormatting sqref="T107:AQ111 T113:AQ113 T115:AQ115 T117:AQ117 T120:AQ120 T122:AQ126 T128:AQ129 T135:AQ137 T139:AQ142 T147:AQ150 T153:AQ153 T159:AQ162 T168:AQ170 T172:AQ175">
    <cfRule type="notContainsBlanks" dxfId="67" priority="103">
      <formula>LEN(TRIM(T107))&gt;0</formula>
    </cfRule>
  </conditionalFormatting>
  <conditionalFormatting sqref="T205:AQ207 T209:AQ213 T215:AQ216 T218:AQ218 T221:AQ222">
    <cfRule type="notContainsBlanks" dxfId="66" priority="102">
      <formula>LEN(TRIM(T205))&gt;0</formula>
    </cfRule>
  </conditionalFormatting>
  <conditionalFormatting sqref="T228:AQ228 T242:AQ242 T253:AQ254 T260:AQ261 T245:AQ245">
    <cfRule type="notContainsBlanks" dxfId="65" priority="101">
      <formula>LEN(TRIM(T228))&gt;0</formula>
    </cfRule>
  </conditionalFormatting>
  <conditionalFormatting sqref="I43:S44 I37:S41 I34:S34 I32:S32 I29:S30 I24:S27 I20:S22">
    <cfRule type="containsBlanks" dxfId="64" priority="100">
      <formula>LEN(TRIM(I20))=0</formula>
    </cfRule>
  </conditionalFormatting>
  <conditionalFormatting sqref="I98:T98 AF98">
    <cfRule type="containsBlanks" dxfId="63" priority="99">
      <formula>LEN(TRIM(I98))=0</formula>
    </cfRule>
  </conditionalFormatting>
  <conditionalFormatting sqref="I95:S97">
    <cfRule type="containsBlanks" dxfId="62" priority="98">
      <formula>LEN(TRIM(I95))=0</formula>
    </cfRule>
  </conditionalFormatting>
  <conditionalFormatting sqref="T95:T97 AF95:AF97">
    <cfRule type="containsBlanks" dxfId="61" priority="97">
      <formula>LEN(TRIM(T95))=0</formula>
    </cfRule>
  </conditionalFormatting>
  <conditionalFormatting sqref="U98:AE98">
    <cfRule type="containsBlanks" dxfId="60" priority="96">
      <formula>LEN(TRIM(U98))=0</formula>
    </cfRule>
  </conditionalFormatting>
  <conditionalFormatting sqref="U95:AE97">
    <cfRule type="containsBlanks" dxfId="59" priority="95">
      <formula>LEN(TRIM(U95))=0</formula>
    </cfRule>
  </conditionalFormatting>
  <conditionalFormatting sqref="AG98:AQ98">
    <cfRule type="containsBlanks" dxfId="58" priority="94">
      <formula>LEN(TRIM(AG98))=0</formula>
    </cfRule>
  </conditionalFormatting>
  <conditionalFormatting sqref="AG95:AQ97">
    <cfRule type="containsBlanks" dxfId="57" priority="93">
      <formula>LEN(TRIM(AG95))=0</formula>
    </cfRule>
  </conditionalFormatting>
  <conditionalFormatting sqref="T95:AQ98">
    <cfRule type="notContainsBlanks" dxfId="56" priority="92">
      <formula>LEN(TRIM(T95))&gt;0</formula>
    </cfRule>
  </conditionalFormatting>
  <conditionalFormatting sqref="I184:T184 AF184">
    <cfRule type="containsBlanks" dxfId="55" priority="91">
      <formula>LEN(TRIM(I184))=0</formula>
    </cfRule>
  </conditionalFormatting>
  <conditionalFormatting sqref="I181:S183">
    <cfRule type="containsBlanks" dxfId="54" priority="90">
      <formula>LEN(TRIM(I181))=0</formula>
    </cfRule>
  </conditionalFormatting>
  <conditionalFormatting sqref="T181:T183 AF181:AF183">
    <cfRule type="containsBlanks" dxfId="53" priority="89">
      <formula>LEN(TRIM(T181))=0</formula>
    </cfRule>
  </conditionalFormatting>
  <conditionalFormatting sqref="U184:AE184">
    <cfRule type="containsBlanks" dxfId="52" priority="88">
      <formula>LEN(TRIM(U184))=0</formula>
    </cfRule>
  </conditionalFormatting>
  <conditionalFormatting sqref="U181:AE183">
    <cfRule type="containsBlanks" dxfId="51" priority="87">
      <formula>LEN(TRIM(U181))=0</formula>
    </cfRule>
  </conditionalFormatting>
  <conditionalFormatting sqref="AG184:AQ184">
    <cfRule type="containsBlanks" dxfId="50" priority="86">
      <formula>LEN(TRIM(AG184))=0</formula>
    </cfRule>
  </conditionalFormatting>
  <conditionalFormatting sqref="AG181:AQ183">
    <cfRule type="containsBlanks" dxfId="49" priority="85">
      <formula>LEN(TRIM(AG181))=0</formula>
    </cfRule>
  </conditionalFormatting>
  <conditionalFormatting sqref="T181:AQ184">
    <cfRule type="notContainsBlanks" dxfId="48" priority="84">
      <formula>LEN(TRIM(T181))&gt;0</formula>
    </cfRule>
  </conditionalFormatting>
  <conditionalFormatting sqref="T65 AF65">
    <cfRule type="containsBlanks" dxfId="47" priority="77">
      <formula>LEN(TRIM(T65))=0</formula>
    </cfRule>
  </conditionalFormatting>
  <conditionalFormatting sqref="I65:S65">
    <cfRule type="containsBlanks" dxfId="46" priority="78">
      <formula>LEN(TRIM(I65))=0</formula>
    </cfRule>
  </conditionalFormatting>
  <conditionalFormatting sqref="AG65:AQ65">
    <cfRule type="containsBlanks" dxfId="45" priority="75">
      <formula>LEN(TRIM(AG65))=0</formula>
    </cfRule>
  </conditionalFormatting>
  <conditionalFormatting sqref="U65:AE65">
    <cfRule type="containsBlanks" dxfId="44" priority="76">
      <formula>LEN(TRIM(U65))=0</formula>
    </cfRule>
  </conditionalFormatting>
  <conditionalFormatting sqref="I186:S186">
    <cfRule type="containsBlanks" dxfId="43" priority="73">
      <formula>LEN(TRIM(I186))=0</formula>
    </cfRule>
  </conditionalFormatting>
  <conditionalFormatting sqref="T186 AF186">
    <cfRule type="containsBlanks" dxfId="42" priority="72">
      <formula>LEN(TRIM(T186))=0</formula>
    </cfRule>
  </conditionalFormatting>
  <conditionalFormatting sqref="AG186:AQ186">
    <cfRule type="containsBlanks" dxfId="41" priority="70">
      <formula>LEN(TRIM(AG186))=0</formula>
    </cfRule>
  </conditionalFormatting>
  <conditionalFormatting sqref="T65:AQ65">
    <cfRule type="notContainsBlanks" dxfId="40" priority="74">
      <formula>LEN(TRIM(T65))&gt;0</formula>
    </cfRule>
  </conditionalFormatting>
  <conditionalFormatting sqref="I196:T199 AF196:AF199">
    <cfRule type="containsBlanks" dxfId="39" priority="68">
      <formula>LEN(TRIM(I196))=0</formula>
    </cfRule>
  </conditionalFormatting>
  <conditionalFormatting sqref="U186:AE186">
    <cfRule type="containsBlanks" dxfId="38" priority="71">
      <formula>LEN(TRIM(U186))=0</formula>
    </cfRule>
  </conditionalFormatting>
  <conditionalFormatting sqref="T186:AQ186">
    <cfRule type="notContainsBlanks" dxfId="37" priority="69">
      <formula>LEN(TRIM(T186))&gt;0</formula>
    </cfRule>
  </conditionalFormatting>
  <conditionalFormatting sqref="U196:AE199">
    <cfRule type="containsBlanks" dxfId="36" priority="62">
      <formula>LEN(TRIM(U196))=0</formula>
    </cfRule>
  </conditionalFormatting>
  <conditionalFormatting sqref="AG196:AQ199">
    <cfRule type="containsBlanks" dxfId="35" priority="58">
      <formula>LEN(TRIM(AG196))=0</formula>
    </cfRule>
  </conditionalFormatting>
  <conditionalFormatting sqref="T195 AF195">
    <cfRule type="containsBlanks" dxfId="34" priority="42">
      <formula>LEN(TRIM(T195))=0</formula>
    </cfRule>
  </conditionalFormatting>
  <conditionalFormatting sqref="AG195:AQ195">
    <cfRule type="containsBlanks" dxfId="33" priority="40">
      <formula>LEN(TRIM(AG195))=0</formula>
    </cfRule>
  </conditionalFormatting>
  <conditionalFormatting sqref="U195:AE195">
    <cfRule type="containsBlanks" dxfId="32" priority="41">
      <formula>LEN(TRIM(U195))=0</formula>
    </cfRule>
  </conditionalFormatting>
  <conditionalFormatting sqref="I195:S195">
    <cfRule type="containsBlanks" dxfId="31" priority="43">
      <formula>LEN(TRIM(I195))=0</formula>
    </cfRule>
  </conditionalFormatting>
  <conditionalFormatting sqref="I233:T233 AF233">
    <cfRule type="containsBlanks" dxfId="30" priority="26">
      <formula>LEN(TRIM(I233))=0</formula>
    </cfRule>
  </conditionalFormatting>
  <conditionalFormatting sqref="I238:T239 AF238:AF239">
    <cfRule type="containsBlanks" dxfId="29" priority="30">
      <formula>LEN(TRIM(I238))=0</formula>
    </cfRule>
  </conditionalFormatting>
  <conditionalFormatting sqref="U238:AE239">
    <cfRule type="containsBlanks" dxfId="28" priority="29">
      <formula>LEN(TRIM(U238))=0</formula>
    </cfRule>
  </conditionalFormatting>
  <conditionalFormatting sqref="AG238:AQ239">
    <cfRule type="containsBlanks" dxfId="27" priority="28">
      <formula>LEN(TRIM(AG238))=0</formula>
    </cfRule>
  </conditionalFormatting>
  <conditionalFormatting sqref="U233:AE233">
    <cfRule type="containsBlanks" dxfId="26" priority="25">
      <formula>LEN(TRIM(U233))=0</formula>
    </cfRule>
  </conditionalFormatting>
  <conditionalFormatting sqref="I244:S244">
    <cfRule type="containsBlanks" dxfId="25" priority="22">
      <formula>LEN(TRIM(I244))=0</formula>
    </cfRule>
  </conditionalFormatting>
  <conditionalFormatting sqref="AG233:AQ233">
    <cfRule type="containsBlanks" dxfId="24" priority="24">
      <formula>LEN(TRIM(AG233))=0</formula>
    </cfRule>
  </conditionalFormatting>
  <conditionalFormatting sqref="T195:AQ196 T198:AQ199">
    <cfRule type="notContainsBlanks" dxfId="23" priority="31">
      <formula>LEN(TRIM(T195))&gt;0</formula>
    </cfRule>
  </conditionalFormatting>
  <conditionalFormatting sqref="T238:AQ239">
    <cfRule type="notContainsBlanks" dxfId="22" priority="27">
      <formula>LEN(TRIM(T238))&gt;0</formula>
    </cfRule>
  </conditionalFormatting>
  <conditionalFormatting sqref="AF244 T244">
    <cfRule type="containsBlanks" dxfId="21" priority="21">
      <formula>LEN(TRIM(T244))=0</formula>
    </cfRule>
  </conditionalFormatting>
  <conditionalFormatting sqref="U244:AE244">
    <cfRule type="containsBlanks" dxfId="20" priority="20">
      <formula>LEN(TRIM(U244))=0</formula>
    </cfRule>
  </conditionalFormatting>
  <conditionalFormatting sqref="AG244:AQ244">
    <cfRule type="containsBlanks" dxfId="19" priority="19">
      <formula>LEN(TRIM(AG244))=0</formula>
    </cfRule>
  </conditionalFormatting>
  <conditionalFormatting sqref="T233:AQ233">
    <cfRule type="notContainsBlanks" dxfId="18" priority="23">
      <formula>LEN(TRIM(T233))&gt;0</formula>
    </cfRule>
  </conditionalFormatting>
  <conditionalFormatting sqref="T244:AQ244">
    <cfRule type="notContainsBlanks" dxfId="17" priority="18">
      <formula>LEN(TRIM(T244))&gt;0</formula>
    </cfRule>
  </conditionalFormatting>
  <conditionalFormatting sqref="AF243 T243">
    <cfRule type="containsBlanks" dxfId="16" priority="16">
      <formula>LEN(TRIM(T243))=0</formula>
    </cfRule>
  </conditionalFormatting>
  <conditionalFormatting sqref="I243:S243">
    <cfRule type="containsBlanks" dxfId="15" priority="17">
      <formula>LEN(TRIM(I243))=0</formula>
    </cfRule>
  </conditionalFormatting>
  <conditionalFormatting sqref="U243:AE243">
    <cfRule type="containsBlanks" dxfId="14" priority="15">
      <formula>LEN(TRIM(U243))=0</formula>
    </cfRule>
  </conditionalFormatting>
  <conditionalFormatting sqref="AG243:AQ243">
    <cfRule type="containsBlanks" dxfId="13" priority="14">
      <formula>LEN(TRIM(AG243))=0</formula>
    </cfRule>
  </conditionalFormatting>
  <conditionalFormatting sqref="T243:AQ243">
    <cfRule type="notContainsBlanks" dxfId="12" priority="13">
      <formula>LEN(TRIM(T243))&gt;0</formula>
    </cfRule>
  </conditionalFormatting>
  <conditionalFormatting sqref="U43:AE44 U37:AE41 U34:AE34 U32:AE32 U29:AE30 U24:AE27 U20:AE22">
    <cfRule type="containsBlanks" dxfId="11" priority="12">
      <formula>LEN(TRIM(U20))=0</formula>
    </cfRule>
  </conditionalFormatting>
  <conditionalFormatting sqref="U43:AE44 U37:AE41 U34:AE34 U32:AE32 U29:AE30 U24:AE27 U20:AE22">
    <cfRule type="notContainsBlanks" dxfId="10" priority="11">
      <formula>LEN(TRIM(U20))&gt;0</formula>
    </cfRule>
  </conditionalFormatting>
  <conditionalFormatting sqref="AG43:AQ44 AG37:AQ41 AG34:AQ34 AG32:AQ32 AG29:AQ30 AG24:AQ27 AG20:AQ22">
    <cfRule type="containsBlanks" dxfId="9" priority="10">
      <formula>LEN(TRIM(AG20))=0</formula>
    </cfRule>
  </conditionalFormatting>
  <conditionalFormatting sqref="AG43:AQ44 AG37:AQ41 AG34:AQ34 AG32:AQ32 AG29:AQ30 AG24:AQ27 AG20:AQ22">
    <cfRule type="notContainsBlanks" dxfId="8" priority="9">
      <formula>LEN(TRIM(AG20))&gt;0</formula>
    </cfRule>
  </conditionalFormatting>
  <conditionalFormatting sqref="I103:T105 AF103:AF105">
    <cfRule type="containsBlanks" dxfId="7" priority="8">
      <formula>LEN(TRIM(I103))=0</formula>
    </cfRule>
  </conditionalFormatting>
  <conditionalFormatting sqref="U103:AE105">
    <cfRule type="containsBlanks" dxfId="6" priority="7">
      <formula>LEN(TRIM(U103))=0</formula>
    </cfRule>
  </conditionalFormatting>
  <conditionalFormatting sqref="AG103:AQ105">
    <cfRule type="containsBlanks" dxfId="5" priority="6">
      <formula>LEN(TRIM(AG103))=0</formula>
    </cfRule>
  </conditionalFormatting>
  <conditionalFormatting sqref="T103:AQ105">
    <cfRule type="notContainsBlanks" dxfId="4" priority="5">
      <formula>LEN(TRIM(T103))&gt;0</formula>
    </cfRule>
  </conditionalFormatting>
  <conditionalFormatting sqref="I246:T248 AF246:AF248">
    <cfRule type="containsBlanks" dxfId="3" priority="4">
      <formula>LEN(TRIM(I246))=0</formula>
    </cfRule>
  </conditionalFormatting>
  <conditionalFormatting sqref="U246:AE248">
    <cfRule type="containsBlanks" dxfId="2" priority="3">
      <formula>LEN(TRIM(U246))=0</formula>
    </cfRule>
  </conditionalFormatting>
  <conditionalFormatting sqref="AG246:AQ248">
    <cfRule type="containsBlanks" dxfId="1" priority="2">
      <formula>LEN(TRIM(AG246))=0</formula>
    </cfRule>
  </conditionalFormatting>
  <conditionalFormatting sqref="T247:AQ248">
    <cfRule type="notContainsBlanks" dxfId="0" priority="1">
      <formula>LEN(TRIM(T247))&gt;0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63" xr:uid="{00000000-0002-0000-0400-000000000000}"/>
    <dataValidation allowBlank="1" showInputMessage="1" showErrorMessage="1" promptTitle="POTPIS ODGOVORNE OSOBE" prompt="_x000a_Mjesto za vlastoručni potpis_x000a_- ispod crte upisati puno ime i prezime te funkciju odgovorne osobe" sqref="AO263" xr:uid="{00000000-0002-0000-0400-000001000000}"/>
    <dataValidation allowBlank="1" showInputMessage="1" showErrorMessage="1" promptTitle="PRIJENOSI IZMEĐU PROR.KORISNIKA" prompt="_x000a_Koristiti u IZNIMNIM SITUACIJAMA, a temeljem čl. 52, st. 10 Pravilnika o prorač.rač. i rač.planu (NN 87/16)" sqref="U66:AE66 AG66:AQ66 I66:S66" xr:uid="{00000000-0002-0000-0400-000002000000}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2" fitToHeight="0" orientation="landscape" cellComments="asDisplayed" horizontalDpi="4294967295" verticalDpi="4294967295" r:id="rId1"/>
  <headerFooter alignWithMargins="0">
    <oddFooter>&amp;R&amp;P/&amp;N</oddFooter>
  </headerFooter>
  <rowBreaks count="5" manualBreakCount="5">
    <brk id="45" max="42" man="1"/>
    <brk id="131" max="42" man="1"/>
    <brk id="177" max="42" man="1"/>
    <brk id="216" max="42" man="1"/>
    <brk id="255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bkolarek-hpws</cp:lastModifiedBy>
  <cp:lastPrinted>2019-12-23T11:45:08Z</cp:lastPrinted>
  <dcterms:created xsi:type="dcterms:W3CDTF">2015-09-21T13:15:47Z</dcterms:created>
  <dcterms:modified xsi:type="dcterms:W3CDTF">2020-02-10T12:29:45Z</dcterms:modified>
</cp:coreProperties>
</file>